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as_galloni\atelier_2022\LIBERAL\liberal\148 - CH LARAGNE\A - ETUDES\06c - DCE V2\_RENDU\2024 06 21_DCE MAJ\3_Pieces ecrites\2_DPGF\DPGF TCE\"/>
    </mc:Choice>
  </mc:AlternateContent>
  <xr:revisionPtr revIDLastSave="0" documentId="13_ncr:1_{E67D1241-8B57-4115-96BD-C0C37829E277}" xr6:coauthVersionLast="47" xr6:coauthVersionMax="47" xr10:uidLastSave="{00000000-0000-0000-0000-000000000000}"/>
  <bookViews>
    <workbookView xWindow="1080" yWindow="405" windowWidth="21780" windowHeight="15000" tabRatio="809" xr2:uid="{00000000-000D-0000-FFFF-FFFF00000000}"/>
  </bookViews>
  <sheets>
    <sheet name="Lot01-GO" sheetId="71" r:id="rId1"/>
  </sheets>
  <definedNames>
    <definedName name="_ct2" localSheetId="0" hidden="1">{#N/A,#N/A,FALSE,"ST.1";#N/A,#N/A,FALSE,"TO";#N/A,#N/A,FALSE,"SL.1";#N/A,#N/A,FALSE,"CL.1";#N/A,#N/A,FALSE,"EL.1";#N/A,#N/A,FALSE,"EL.2"}</definedName>
    <definedName name="_ct2" hidden="1">{#N/A,#N/A,FALSE,"ST.1";#N/A,#N/A,FALSE,"TO";#N/A,#N/A,FALSE,"SL.1";#N/A,#N/A,FALSE,"CL.1";#N/A,#N/A,FALSE,"EL.1";#N/A,#N/A,FALSE,"EL.2"}</definedName>
    <definedName name="annexe" localSheetId="0" hidden="1">{#N/A,#N/A,FALSE,"ST.1";#N/A,#N/A,FALSE,"TO";#N/A,#N/A,FALSE,"SL.1";#N/A,#N/A,FALSE,"CL.1";#N/A,#N/A,FALSE,"EL.1";#N/A,#N/A,FALSE,"EL.2"}</definedName>
    <definedName name="annexe" hidden="1">{#N/A,#N/A,FALSE,"ST.1";#N/A,#N/A,FALSE,"TO";#N/A,#N/A,FALSE,"SL.1";#N/A,#N/A,FALSE,"CL.1";#N/A,#N/A,FALSE,"EL.1";#N/A,#N/A,FALSE,"EL.2"}</definedName>
    <definedName name="Annexe1B" localSheetId="0" hidden="1">{#N/A,#N/A,FALSE,"ST.1";#N/A,#N/A,FALSE,"TO";#N/A,#N/A,FALSE,"SL.1";#N/A,#N/A,FALSE,"CL.1";#N/A,#N/A,FALSE,"EL.1";#N/A,#N/A,FALSE,"EL.2"}</definedName>
    <definedName name="Annexe1B" hidden="1">{#N/A,#N/A,FALSE,"ST.1";#N/A,#N/A,FALSE,"TO";#N/A,#N/A,FALSE,"SL.1";#N/A,#N/A,FALSE,"CL.1";#N/A,#N/A,FALSE,"EL.1";#N/A,#N/A,FALSE,"EL.2"}</definedName>
    <definedName name="Annexe2B" localSheetId="0" hidden="1">{#N/A,#N/A,FALSE,"ST.1";#N/A,#N/A,FALSE,"TO";#N/A,#N/A,FALSE,"SL.1";#N/A,#N/A,FALSE,"CL.1";#N/A,#N/A,FALSE,"EL.1";#N/A,#N/A,FALSE,"EL.2"}</definedName>
    <definedName name="Annexe2B" hidden="1">{#N/A,#N/A,FALSE,"ST.1";#N/A,#N/A,FALSE,"TO";#N/A,#N/A,FALSE,"SL.1";#N/A,#N/A,FALSE,"CL.1";#N/A,#N/A,FALSE,"EL.1";#N/A,#N/A,FALSE,"EL.2"}</definedName>
    <definedName name="Annexe3B" localSheetId="0" hidden="1">{#N/A,#N/A,FALSE,"ST.1";#N/A,#N/A,FALSE,"TO";#N/A,#N/A,FALSE,"SL.1";#N/A,#N/A,FALSE,"CL.1";#N/A,#N/A,FALSE,"EL.1";#N/A,#N/A,FALSE,"EL.2"}</definedName>
    <definedName name="Annexe3B" hidden="1">{#N/A,#N/A,FALSE,"ST.1";#N/A,#N/A,FALSE,"TO";#N/A,#N/A,FALSE,"SL.1";#N/A,#N/A,FALSE,"CL.1";#N/A,#N/A,FALSE,"EL.1";#N/A,#N/A,FALSE,"EL.2"}</definedName>
    <definedName name="Annexe4B" localSheetId="0" hidden="1">{#N/A,#N/A,FALSE,"ST.1";#N/A,#N/A,FALSE,"TO";#N/A,#N/A,FALSE,"SL.1";#N/A,#N/A,FALSE,"CL.1";#N/A,#N/A,FALSE,"EL.1";#N/A,#N/A,FALSE,"EL.2"}</definedName>
    <definedName name="Annexe4B" hidden="1">{#N/A,#N/A,FALSE,"ST.1";#N/A,#N/A,FALSE,"TO";#N/A,#N/A,FALSE,"SL.1";#N/A,#N/A,FALSE,"CL.1";#N/A,#N/A,FALSE,"EL.1";#N/A,#N/A,FALSE,"EL.2"}</definedName>
    <definedName name="Annexe5" localSheetId="0" hidden="1">{#N/A,#N/A,FALSE,"ST.1";#N/A,#N/A,FALSE,"TO";#N/A,#N/A,FALSE,"SL.1";#N/A,#N/A,FALSE,"CL.1";#N/A,#N/A,FALSE,"EL.1";#N/A,#N/A,FALSE,"EL.2"}</definedName>
    <definedName name="Annexe5" hidden="1">{#N/A,#N/A,FALSE,"ST.1";#N/A,#N/A,FALSE,"TO";#N/A,#N/A,FALSE,"SL.1";#N/A,#N/A,FALSE,"CL.1";#N/A,#N/A,FALSE,"EL.1";#N/A,#N/A,FALSE,"EL.2"}</definedName>
    <definedName name="Annexe6B" localSheetId="0" hidden="1">{#N/A,#N/A,FALSE,"ST.1";#N/A,#N/A,FALSE,"TO";#N/A,#N/A,FALSE,"SL.1";#N/A,#N/A,FALSE,"CL.1";#N/A,#N/A,FALSE,"EL.1";#N/A,#N/A,FALSE,"EL.2"}</definedName>
    <definedName name="Annexe6B" hidden="1">{#N/A,#N/A,FALSE,"ST.1";#N/A,#N/A,FALSE,"TO";#N/A,#N/A,FALSE,"SL.1";#N/A,#N/A,FALSE,"CL.1";#N/A,#N/A,FALSE,"EL.1";#N/A,#N/A,FALSE,"EL.2"}</definedName>
    <definedName name="Annexe7B" localSheetId="0" hidden="1">{#N/A,#N/A,FALSE,"ST.1";#N/A,#N/A,FALSE,"TO";#N/A,#N/A,FALSE,"SL.1";#N/A,#N/A,FALSE,"CL.1";#N/A,#N/A,FALSE,"EL.1";#N/A,#N/A,FALSE,"EL.2"}</definedName>
    <definedName name="Annexe7B" hidden="1">{#N/A,#N/A,FALSE,"ST.1";#N/A,#N/A,FALSE,"TO";#N/A,#N/A,FALSE,"SL.1";#N/A,#N/A,FALSE,"CL.1";#N/A,#N/A,FALSE,"EL.1";#N/A,#N/A,FALSE,"EL.2"}</definedName>
    <definedName name="Annexe8B" localSheetId="0" hidden="1">{#N/A,#N/A,FALSE,"ST.1";#N/A,#N/A,FALSE,"TO";#N/A,#N/A,FALSE,"SL.1";#N/A,#N/A,FALSE,"CL.1";#N/A,#N/A,FALSE,"EL.1";#N/A,#N/A,FALSE,"EL.2"}</definedName>
    <definedName name="Annexe8B" hidden="1">{#N/A,#N/A,FALSE,"ST.1";#N/A,#N/A,FALSE,"TO";#N/A,#N/A,FALSE,"SL.1";#N/A,#N/A,FALSE,"CL.1";#N/A,#N/A,FALSE,"EL.1";#N/A,#N/A,FALSE,"EL.2"}</definedName>
    <definedName name="BatB5orig" localSheetId="0" hidden="1">{#N/A,#N/A,FALSE,"ST.1";#N/A,#N/A,FALSE,"TO";#N/A,#N/A,FALSE,"SL.1";#N/A,#N/A,FALSE,"CL.1";#N/A,#N/A,FALSE,"EL.1";#N/A,#N/A,FALSE,"EL.2"}</definedName>
    <definedName name="BatB5orig" hidden="1">{#N/A,#N/A,FALSE,"ST.1";#N/A,#N/A,FALSE,"TO";#N/A,#N/A,FALSE,"SL.1";#N/A,#N/A,FALSE,"CL.1";#N/A,#N/A,FALSE,"EL.1";#N/A,#N/A,FALSE,"EL.2"}</definedName>
    <definedName name="FKMFKLMFD" localSheetId="0" hidden="1">{#N/A,#N/A,FALSE,"ST.1";#N/A,#N/A,FALSE,"TO";#N/A,#N/A,FALSE,"SL.1";#N/A,#N/A,FALSE,"CL.1";#N/A,#N/A,FALSE,"EL.1";#N/A,#N/A,FALSE,"EL.2"}</definedName>
    <definedName name="FKMFKLMFD" hidden="1">{#N/A,#N/A,FALSE,"ST.1";#N/A,#N/A,FALSE,"TO";#N/A,#N/A,FALSE,"SL.1";#N/A,#N/A,FALSE,"CL.1";#N/A,#N/A,FALSE,"EL.1";#N/A,#N/A,FALSE,"EL.2"}</definedName>
    <definedName name="_xlnm.Print_Titles" localSheetId="0">'Lot01-GO'!$1:$7</definedName>
    <definedName name="Liste1" localSheetId="0">#REF!</definedName>
    <definedName name="Liste1">#REF!</definedName>
    <definedName name="NOTA" localSheetId="0" hidden="1">{#N/A,#N/A,FALSE,"ST.1";#N/A,#N/A,FALSE,"TO";#N/A,#N/A,FALSE,"SL.1";#N/A,#N/A,FALSE,"CL.1";#N/A,#N/A,FALSE,"EL.1";#N/A,#N/A,FALSE,"EL.2"}</definedName>
    <definedName name="NOTA" hidden="1">{#N/A,#N/A,FALSE,"ST.1";#N/A,#N/A,FALSE,"TO";#N/A,#N/A,FALSE,"SL.1";#N/A,#N/A,FALSE,"CL.1";#N/A,#N/A,FALSE,"EL.1";#N/A,#N/A,FALSE,"EL.2"}</definedName>
    <definedName name="TGBTN1B" localSheetId="0" hidden="1">{#N/A,#N/A,FALSE,"ST.1";#N/A,#N/A,FALSE,"TO";#N/A,#N/A,FALSE,"SL.1";#N/A,#N/A,FALSE,"CL.1";#N/A,#N/A,FALSE,"EL.1";#N/A,#N/A,FALSE,"EL.2"}</definedName>
    <definedName name="TGBTN1B" hidden="1">{#N/A,#N/A,FALSE,"ST.1";#N/A,#N/A,FALSE,"TO";#N/A,#N/A,FALSE,"SL.1";#N/A,#N/A,FALSE,"CL.1";#N/A,#N/A,FALSE,"EL.1";#N/A,#N/A,FALSE,"EL.2"}</definedName>
    <definedName name="wrn.MSSA._.CONSOMMATEURS." localSheetId="0" hidden="1">{#N/A,#N/A,FALSE,"ST.1";#N/A,#N/A,FALSE,"TO";#N/A,#N/A,FALSE,"SL.1";#N/A,#N/A,FALSE,"CL.1";#N/A,#N/A,FALSE,"EL.1";#N/A,#N/A,FALSE,"EL.2"}</definedName>
    <definedName name="wrn.MSSA._.CONSOMMATEURS." hidden="1">{#N/A,#N/A,FALSE,"ST.1";#N/A,#N/A,FALSE,"TO";#N/A,#N/A,FALSE,"SL.1";#N/A,#N/A,FALSE,"CL.1";#N/A,#N/A,FALSE,"EL.1";#N/A,#N/A,FALSE,"EL.2"}</definedName>
    <definedName name="_xlnm.Print_Area" localSheetId="0">'Lot01-GO'!$A$1:$K$124</definedName>
  </definedNames>
  <calcPr calcId="191029" fullPrecision="0"/>
</workbook>
</file>

<file path=xl/calcChain.xml><?xml version="1.0" encoding="utf-8"?>
<calcChain xmlns="http://schemas.openxmlformats.org/spreadsheetml/2006/main">
  <c r="H65" i="71" l="1"/>
  <c r="L21" i="71" l="1"/>
  <c r="G36" i="71"/>
  <c r="K118" i="71"/>
  <c r="K119" i="71"/>
  <c r="K121" i="71" l="1"/>
  <c r="K122" i="71" s="1"/>
  <c r="K123" i="71" s="1"/>
</calcChain>
</file>

<file path=xl/sharedStrings.xml><?xml version="1.0" encoding="utf-8"?>
<sst xmlns="http://schemas.openxmlformats.org/spreadsheetml/2006/main" count="262" uniqueCount="195">
  <si>
    <t>MONTANT TOTAL HT</t>
  </si>
  <si>
    <t>ESTIMATION</t>
  </si>
  <si>
    <t>Etudes d’exécution</t>
  </si>
  <si>
    <t>u</t>
  </si>
  <si>
    <t>U</t>
  </si>
  <si>
    <t>m²</t>
  </si>
  <si>
    <t>ml</t>
  </si>
  <si>
    <t>Ouvrages divers</t>
  </si>
  <si>
    <t>ens</t>
  </si>
  <si>
    <t>Démolition d'allège</t>
  </si>
  <si>
    <t>PM</t>
  </si>
  <si>
    <t>TVA 20%</t>
  </si>
  <si>
    <t>MONTANT TOTAL TTC</t>
  </si>
  <si>
    <t>3.19.7</t>
  </si>
  <si>
    <t xml:space="preserve">Démolition partielle voile béton </t>
  </si>
  <si>
    <t>Saignée sur dalle béton</t>
  </si>
  <si>
    <t>3.19.6</t>
  </si>
  <si>
    <t>Agrandissement de baie – Reprise en sous œuvre</t>
  </si>
  <si>
    <t>3.19.5</t>
  </si>
  <si>
    <t>Maçonnerie</t>
  </si>
  <si>
    <t>3.19.4</t>
  </si>
  <si>
    <r>
      <t>m</t>
    </r>
    <r>
      <rPr>
        <sz val="10"/>
        <rFont val="Aptos Narrow"/>
        <family val="2"/>
      </rPr>
      <t>³</t>
    </r>
  </si>
  <si>
    <t>Semelles filantes, semelles isolées, longrines</t>
  </si>
  <si>
    <t>3.19.3</t>
  </si>
  <si>
    <t>Dalle portée</t>
  </si>
  <si>
    <t>3.19.2</t>
  </si>
  <si>
    <t>Comblement du bassin</t>
  </si>
  <si>
    <t>3.19.1</t>
  </si>
  <si>
    <t>Travaux dans l’existant</t>
  </si>
  <si>
    <t>3.19</t>
  </si>
  <si>
    <t xml:space="preserve">Murs de soutènement </t>
  </si>
  <si>
    <t>3.18.11</t>
  </si>
  <si>
    <t>Imperméabilisation</t>
  </si>
  <si>
    <t>3.18.10</t>
  </si>
  <si>
    <t>Fosse ascenseur</t>
  </si>
  <si>
    <t>3.18.9</t>
  </si>
  <si>
    <t>Socles</t>
  </si>
  <si>
    <t>3.18.8</t>
  </si>
  <si>
    <t>Réservations et travaux dans galeries techniques existantes</t>
  </si>
  <si>
    <t>3.18.7</t>
  </si>
  <si>
    <t>Réservations diverses</t>
  </si>
  <si>
    <t>3.18.6</t>
  </si>
  <si>
    <t>Carneaux en béton</t>
  </si>
  <si>
    <t>3.18.5</t>
  </si>
  <si>
    <t>Appuis et seuils de baies en béton</t>
  </si>
  <si>
    <t>3.18.4</t>
  </si>
  <si>
    <t>Traitement des joints de dilatation</t>
  </si>
  <si>
    <t>3.18.3</t>
  </si>
  <si>
    <t>Escaliers en béton armé</t>
  </si>
  <si>
    <t>3.18.2</t>
  </si>
  <si>
    <t>inclus</t>
  </si>
  <si>
    <t>Remblais au pourtour des ouvrages</t>
  </si>
  <si>
    <t>3.18.1</t>
  </si>
  <si>
    <t>3.18</t>
  </si>
  <si>
    <t>Acrotères et relevés en béton armé</t>
  </si>
  <si>
    <t>3.17</t>
  </si>
  <si>
    <t>De 25 cm d'épaisseur</t>
  </si>
  <si>
    <t>De 23 cm d'épaisseur</t>
  </si>
  <si>
    <t>De 20 cm d'épaisseur</t>
  </si>
  <si>
    <t>Planchers en béton armé</t>
  </si>
  <si>
    <t>3.16</t>
  </si>
  <si>
    <t>Poutres et/ou bandes noyées en béton armé</t>
  </si>
  <si>
    <t>3.15</t>
  </si>
  <si>
    <t>Poteaux en béton armé</t>
  </si>
  <si>
    <t>3.14</t>
  </si>
  <si>
    <t>Eléments de coffrage préfabriqués</t>
  </si>
  <si>
    <t>3.13</t>
  </si>
  <si>
    <t>Voiles en béton armé (VPP)</t>
  </si>
  <si>
    <t>3.12</t>
  </si>
  <si>
    <t>Pompe de relevage</t>
  </si>
  <si>
    <t>3.11.8</t>
  </si>
  <si>
    <t>Regards sur drains</t>
  </si>
  <si>
    <t>3.11.7</t>
  </si>
  <si>
    <t>Drain périphérique (à exécuter avant remblais contre le bâtiment)</t>
  </si>
  <si>
    <t>3.11.6</t>
  </si>
  <si>
    <t>Nappe drainante</t>
  </si>
  <si>
    <t>3.11.5</t>
  </si>
  <si>
    <t>Isolation des murs enterrés</t>
  </si>
  <si>
    <t>3.11.4</t>
  </si>
  <si>
    <t>Isolation en pieds de façade</t>
  </si>
  <si>
    <t>3.11.3</t>
  </si>
  <si>
    <t>Etanchéité des murs enterrés</t>
  </si>
  <si>
    <t>3.11.2</t>
  </si>
  <si>
    <t>Voiles enterrés et murs de soubassements</t>
  </si>
  <si>
    <t>3.11.1</t>
  </si>
  <si>
    <t>Voiles enterrés</t>
  </si>
  <si>
    <t>3.11</t>
  </si>
  <si>
    <t>Cuvette de rétention</t>
  </si>
  <si>
    <t>3.10</t>
  </si>
  <si>
    <t>3.9</t>
  </si>
  <si>
    <t>Semelles filantes siolées, longrines et bêches</t>
  </si>
  <si>
    <t>3.8.6</t>
  </si>
  <si>
    <t>Radiers</t>
  </si>
  <si>
    <t>3.8.5</t>
  </si>
  <si>
    <t>Gros béton de fondations</t>
  </si>
  <si>
    <t>3.8.4</t>
  </si>
  <si>
    <t>Béton de propreté</t>
  </si>
  <si>
    <t>3.8.3</t>
  </si>
  <si>
    <t>forfait</t>
  </si>
  <si>
    <t>Mise à la terre</t>
  </si>
  <si>
    <t>3.8.2</t>
  </si>
  <si>
    <t>Réseaux enterrés</t>
  </si>
  <si>
    <t>3.8.1</t>
  </si>
  <si>
    <t>Fondations</t>
  </si>
  <si>
    <t>3.8</t>
  </si>
  <si>
    <t>Renforcement de sols</t>
  </si>
  <si>
    <t>3.7</t>
  </si>
  <si>
    <t>Evacuations aux décharges</t>
  </si>
  <si>
    <t>3.6.8</t>
  </si>
  <si>
    <t>Fouilles en rigoles</t>
  </si>
  <si>
    <t>3.6.7</t>
  </si>
  <si>
    <t>Fouilles en puits</t>
  </si>
  <si>
    <t>3.6.6</t>
  </si>
  <si>
    <t>Essai de sol</t>
  </si>
  <si>
    <t>3.6.5</t>
  </si>
  <si>
    <t>Nivellement de fond de fouille</t>
  </si>
  <si>
    <t>3.6.4</t>
  </si>
  <si>
    <t>Cheminement et accès</t>
  </si>
  <si>
    <t>Emprise bâtiment et surlargeur</t>
  </si>
  <si>
    <t>Plateformes de travail</t>
  </si>
  <si>
    <t>3.6.3</t>
  </si>
  <si>
    <t>Terrassements généraux</t>
  </si>
  <si>
    <t>3.6.2</t>
  </si>
  <si>
    <t>Travaux préalables</t>
  </si>
  <si>
    <t>3.6.1</t>
  </si>
  <si>
    <t>Terrassements</t>
  </si>
  <si>
    <t>3.6</t>
  </si>
  <si>
    <t>Structure</t>
  </si>
  <si>
    <t>3.5.3</t>
  </si>
  <si>
    <t>Relevé géomètre</t>
  </si>
  <si>
    <t>3.5.2</t>
  </si>
  <si>
    <t>Géotechnique</t>
  </si>
  <si>
    <t>3.5.1</t>
  </si>
  <si>
    <t>3.5</t>
  </si>
  <si>
    <t>Evacuation des gravats</t>
  </si>
  <si>
    <t>3.4.4</t>
  </si>
  <si>
    <t>Jardinière</t>
  </si>
  <si>
    <t>Entrée + auvent</t>
  </si>
  <si>
    <t>Démolition</t>
  </si>
  <si>
    <t>3.4.3</t>
  </si>
  <si>
    <t>Curage du bâtiment</t>
  </si>
  <si>
    <t>3.4.2</t>
  </si>
  <si>
    <t>Désamiantage</t>
  </si>
  <si>
    <t>3.4.1</t>
  </si>
  <si>
    <t>Description des travaux de curage et demolition</t>
  </si>
  <si>
    <t>3.4</t>
  </si>
  <si>
    <t>cis</t>
  </si>
  <si>
    <t>Traitement des déchets et nettoyages</t>
  </si>
  <si>
    <t>3.3.13</t>
  </si>
  <si>
    <t>Sureté du chantier</t>
  </si>
  <si>
    <t>3.3.12</t>
  </si>
  <si>
    <t>Travaux divers</t>
  </si>
  <si>
    <t>3.3.11</t>
  </si>
  <si>
    <t>Moyens de levage</t>
  </si>
  <si>
    <t>3.3.10</t>
  </si>
  <si>
    <t>Cantonnements</t>
  </si>
  <si>
    <t>3.3.9</t>
  </si>
  <si>
    <t>Protections</t>
  </si>
  <si>
    <t>3.3.8</t>
  </si>
  <si>
    <t>Affichages</t>
  </si>
  <si>
    <t>3.3.7</t>
  </si>
  <si>
    <t>Energie - Fluides</t>
  </si>
  <si>
    <t>3.3.6</t>
  </si>
  <si>
    <t>Clôtures de chantier</t>
  </si>
  <si>
    <t>3.3.5</t>
  </si>
  <si>
    <t>Plan d’installation de chantier</t>
  </si>
  <si>
    <t>3.3.4</t>
  </si>
  <si>
    <t>Frais d'études et administratifs</t>
  </si>
  <si>
    <t>3.3.3</t>
  </si>
  <si>
    <t>Constat d’huissier et suivi d'intervention près des avoisinants</t>
  </si>
  <si>
    <t>3.3.2</t>
  </si>
  <si>
    <t>Généralités</t>
  </si>
  <si>
    <t>3.3.1</t>
  </si>
  <si>
    <t>Installations de chantier</t>
  </si>
  <si>
    <t>3.3</t>
  </si>
  <si>
    <t>Piquetage spécial pour ouvrages souterrains ou enterrés</t>
  </si>
  <si>
    <t>3.2</t>
  </si>
  <si>
    <t>Hypothèses</t>
  </si>
  <si>
    <t>3.1</t>
  </si>
  <si>
    <t>DESCRIPTION DES TRAVAUX DE GROS OEUVRE</t>
  </si>
  <si>
    <t>3.</t>
  </si>
  <si>
    <t>SPECIFICATIONS TECHNIQUES GENERALES</t>
  </si>
  <si>
    <t>2.</t>
  </si>
  <si>
    <t>OBJET</t>
  </si>
  <si>
    <t>1.</t>
  </si>
  <si>
    <t>MONTANTS</t>
  </si>
  <si>
    <t>PRIX 
UNITAIRES</t>
  </si>
  <si>
    <t>QTES
BET</t>
  </si>
  <si>
    <t xml:space="preserve">     DESIGNATION  des  ARTICLES</t>
  </si>
  <si>
    <t>N° des ART</t>
  </si>
  <si>
    <t xml:space="preserve">LOT 01 - CURAGE DEMOLITION TERRASSEMENTS GROS ŒUVRE </t>
  </si>
  <si>
    <t>LARAGNE 
Buëch</t>
  </si>
  <si>
    <t>BETEM PACA</t>
  </si>
  <si>
    <t>PM - sans objet</t>
  </si>
  <si>
    <t>PM - cis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</si>
</sst>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F_-;\-* #,##0.00\ _F_-;_-* &quot;-&quot;??\ _F_-;_-@_-"/>
    <numFmt numFmtId="165" formatCode="#,##0.00;;"/>
    <numFmt numFmtId="166" formatCode="_-* #,##0.00\ [$€]_-;\-* #,##0.00\ [$€]_-;_-* &quot;-&quot;??\ [$€]_-;_-@_-"/>
    <numFmt numFmtId="168" formatCode="#,##0.00\ &quot;€&quot;"/>
    <numFmt numFmtId="169" formatCode="_-* #,##0.00_ _F_-;\-* #,##0.00_ _F_-;_-* &quot;-&quot;??_ _F_-;_-@_-"/>
    <numFmt numFmtId="170" formatCode="#,##0.000"/>
    <numFmt numFmtId="171" formatCode="#,##0;;"/>
    <numFmt numFmtId="172" formatCode="#,##0.00\ _€"/>
  </numFmts>
  <fonts count="43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name val="Geneva"/>
    </font>
    <font>
      <b/>
      <u/>
      <sz val="10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i/>
      <sz val="10"/>
      <color rgb="FFFF0000"/>
      <name val="Arial"/>
      <family val="2"/>
    </font>
    <font>
      <sz val="11"/>
      <name val="Arial"/>
      <family val="2"/>
    </font>
    <font>
      <sz val="9"/>
      <name val="Wingdings"/>
      <charset val="2"/>
    </font>
    <font>
      <sz val="10"/>
      <name val="Wingdings"/>
      <charset val="2"/>
    </font>
    <font>
      <sz val="8"/>
      <name val="Arial"/>
      <family val="2"/>
    </font>
    <font>
      <sz val="10"/>
      <color rgb="FF00B0F0"/>
      <name val="Arial"/>
      <family val="2"/>
    </font>
    <font>
      <sz val="10"/>
      <name val="Aptos Narrow"/>
      <family val="2"/>
    </font>
    <font>
      <sz val="10"/>
      <color rgb="FF0000FF"/>
      <name val="Arial"/>
      <family val="2"/>
    </font>
    <font>
      <sz val="10"/>
      <color rgb="FF00B050"/>
      <name val="Arial"/>
      <family val="2"/>
    </font>
    <font>
      <b/>
      <sz val="8"/>
      <name val="Arial"/>
      <family val="2"/>
    </font>
    <font>
      <b/>
      <i/>
      <sz val="8"/>
      <color rgb="FFFF0000"/>
      <name val="Arial"/>
      <family val="2"/>
    </font>
    <font>
      <b/>
      <i/>
      <sz val="10"/>
      <color indexed="8"/>
      <name val="Arial"/>
      <family val="2"/>
    </font>
    <font>
      <u/>
      <sz val="10"/>
      <name val="Geneva"/>
    </font>
    <font>
      <b/>
      <sz val="10"/>
      <name val="Geneva"/>
    </font>
    <font>
      <i/>
      <sz val="8"/>
      <color theme="1" tint="0.499984740745262"/>
      <name val="Arial"/>
      <family val="2"/>
    </font>
    <font>
      <i/>
      <sz val="11"/>
      <color theme="1" tint="0.499984740745262"/>
      <name val="Arial"/>
      <family val="2"/>
    </font>
    <font>
      <i/>
      <sz val="10"/>
      <color theme="1" tint="0.49998474074526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11">
    <xf numFmtId="0" fontId="0" fillId="0" borderId="0"/>
    <xf numFmtId="166" fontId="18" fillId="0" borderId="0" applyFont="0" applyFill="0" applyBorder="0" applyAlignment="0" applyProtection="0"/>
    <xf numFmtId="0" fontId="18" fillId="0" borderId="0"/>
    <xf numFmtId="0" fontId="17" fillId="0" borderId="0"/>
    <xf numFmtId="44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16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6" fillId="0" borderId="0"/>
    <xf numFmtId="44" fontId="16" fillId="0" borderId="0" applyFont="0" applyFill="0" applyBorder="0" applyAlignment="0" applyProtection="0"/>
    <xf numFmtId="0" fontId="15" fillId="0" borderId="0"/>
    <xf numFmtId="44" fontId="15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4" fillId="0" borderId="0"/>
    <xf numFmtId="44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4" fillId="0" borderId="0"/>
    <xf numFmtId="44" fontId="14" fillId="0" borderId="0" applyFont="0" applyFill="0" applyBorder="0" applyAlignment="0" applyProtection="0"/>
    <xf numFmtId="0" fontId="18" fillId="0" borderId="0"/>
    <xf numFmtId="0" fontId="13" fillId="0" borderId="0"/>
    <xf numFmtId="43" fontId="13" fillId="0" borderId="0" applyFont="0" applyFill="0" applyBorder="0" applyAlignment="0" applyProtection="0"/>
    <xf numFmtId="0" fontId="13" fillId="0" borderId="0"/>
    <xf numFmtId="44" fontId="13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8" fillId="0" borderId="0"/>
    <xf numFmtId="44" fontId="13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1" fillId="0" borderId="0"/>
    <xf numFmtId="0" fontId="11" fillId="0" borderId="0"/>
    <xf numFmtId="43" fontId="11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10" fillId="0" borderId="0"/>
    <xf numFmtId="44" fontId="10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9" fillId="0" borderId="0"/>
    <xf numFmtId="44" fontId="9" fillId="0" borderId="0" applyFont="0" applyFill="0" applyBorder="0" applyAlignment="0" applyProtection="0"/>
    <xf numFmtId="0" fontId="9" fillId="0" borderId="0"/>
    <xf numFmtId="44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43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8" fillId="0" borderId="0"/>
    <xf numFmtId="0" fontId="8" fillId="0" borderId="0"/>
    <xf numFmtId="43" fontId="8" fillId="0" borderId="0" applyFont="0" applyFill="0" applyBorder="0" applyAlignment="0" applyProtection="0"/>
    <xf numFmtId="0" fontId="8" fillId="0" borderId="0"/>
    <xf numFmtId="0" fontId="8" fillId="0" borderId="0"/>
    <xf numFmtId="43" fontId="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20" fillId="0" borderId="0" applyNumberFormat="0" applyFill="0" applyBorder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5" fillId="0" borderId="0"/>
    <xf numFmtId="0" fontId="21" fillId="0" borderId="0"/>
    <xf numFmtId="169" fontId="21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</cellStyleXfs>
  <cellXfs count="153">
    <xf numFmtId="0" fontId="0" fillId="0" borderId="0" xfId="0"/>
    <xf numFmtId="0" fontId="18" fillId="0" borderId="0" xfId="2" applyAlignment="1">
      <alignment vertical="center"/>
    </xf>
    <xf numFmtId="171" fontId="18" fillId="0" borderId="0" xfId="2" applyNumberFormat="1" applyAlignment="1">
      <alignment vertical="center"/>
    </xf>
    <xf numFmtId="0" fontId="18" fillId="0" borderId="0" xfId="2"/>
    <xf numFmtId="165" fontId="19" fillId="0" borderId="5" xfId="2" applyNumberFormat="1" applyFont="1" applyBorder="1" applyAlignment="1">
      <alignment horizontal="right" vertical="center"/>
    </xf>
    <xf numFmtId="168" fontId="27" fillId="0" borderId="0" xfId="7" applyNumberFormat="1" applyFont="1" applyAlignment="1">
      <alignment horizontal="right"/>
    </xf>
    <xf numFmtId="4" fontId="27" fillId="0" borderId="0" xfId="2" applyNumberFormat="1" applyFont="1" applyAlignment="1">
      <alignment horizontal="right"/>
    </xf>
    <xf numFmtId="0" fontId="27" fillId="0" borderId="0" xfId="2" applyFont="1"/>
    <xf numFmtId="0" fontId="27" fillId="0" borderId="0" xfId="2" applyFont="1" applyAlignment="1">
      <alignment horizontal="center"/>
    </xf>
    <xf numFmtId="0" fontId="28" fillId="0" borderId="0" xfId="2" applyFont="1"/>
    <xf numFmtId="0" fontId="28" fillId="0" borderId="0" xfId="2" applyFont="1" applyAlignment="1">
      <alignment horizontal="right"/>
    </xf>
    <xf numFmtId="168" fontId="18" fillId="0" borderId="2" xfId="7" applyNumberFormat="1" applyFont="1" applyBorder="1" applyAlignment="1">
      <alignment horizontal="right" vertical="center"/>
    </xf>
    <xf numFmtId="4" fontId="18" fillId="0" borderId="2" xfId="2" applyNumberFormat="1" applyBorder="1" applyAlignment="1">
      <alignment horizontal="right"/>
    </xf>
    <xf numFmtId="0" fontId="18" fillId="0" borderId="2" xfId="2" applyBorder="1" applyAlignment="1">
      <alignment horizontal="center"/>
    </xf>
    <xf numFmtId="165" fontId="19" fillId="0" borderId="0" xfId="2" applyNumberFormat="1" applyFont="1" applyAlignment="1">
      <alignment horizontal="right" vertical="center"/>
    </xf>
    <xf numFmtId="0" fontId="18" fillId="0" borderId="2" xfId="2" applyBorder="1"/>
    <xf numFmtId="0" fontId="19" fillId="0" borderId="4" xfId="2" applyFont="1" applyBorder="1" applyAlignment="1">
      <alignment horizontal="center"/>
    </xf>
    <xf numFmtId="0" fontId="29" fillId="0" borderId="2" xfId="2" applyFont="1" applyBorder="1"/>
    <xf numFmtId="0" fontId="22" fillId="0" borderId="5" xfId="2" applyFont="1" applyBorder="1" applyAlignment="1">
      <alignment horizontal="left"/>
    </xf>
    <xf numFmtId="0" fontId="22" fillId="0" borderId="0" xfId="2" applyFont="1" applyAlignment="1">
      <alignment horizontal="left"/>
    </xf>
    <xf numFmtId="0" fontId="18" fillId="0" borderId="2" xfId="2" applyBorder="1" applyAlignment="1">
      <alignment horizontal="left"/>
    </xf>
    <xf numFmtId="168" fontId="18" fillId="0" borderId="15" xfId="7" applyNumberFormat="1" applyFont="1" applyBorder="1" applyAlignment="1">
      <alignment horizontal="right" vertical="center"/>
    </xf>
    <xf numFmtId="168" fontId="18" fillId="0" borderId="11" xfId="7" applyNumberFormat="1" applyFont="1" applyBorder="1" applyAlignment="1">
      <alignment horizontal="right" vertical="center"/>
    </xf>
    <xf numFmtId="4" fontId="18" fillId="0" borderId="9" xfId="2" applyNumberFormat="1" applyBorder="1" applyAlignment="1">
      <alignment horizontal="right"/>
    </xf>
    <xf numFmtId="0" fontId="18" fillId="0" borderId="9" xfId="2" applyBorder="1" applyAlignment="1">
      <alignment horizontal="center"/>
    </xf>
    <xf numFmtId="168" fontId="18" fillId="0" borderId="3" xfId="7" applyNumberFormat="1" applyFont="1" applyBorder="1" applyAlignment="1">
      <alignment horizontal="right" vertical="center"/>
    </xf>
    <xf numFmtId="4" fontId="18" fillId="0" borderId="2" xfId="2" applyNumberFormat="1" applyBorder="1" applyAlignment="1">
      <alignment horizontal="right" vertical="center"/>
    </xf>
    <xf numFmtId="165" fontId="18" fillId="0" borderId="2" xfId="2" applyNumberFormat="1" applyBorder="1" applyAlignment="1">
      <alignment horizontal="center" vertical="center"/>
    </xf>
    <xf numFmtId="165" fontId="18" fillId="0" borderId="0" xfId="2" applyNumberFormat="1" applyAlignment="1">
      <alignment vertical="center"/>
    </xf>
    <xf numFmtId="49" fontId="30" fillId="0" borderId="4" xfId="2" applyNumberFormat="1" applyFont="1" applyBorder="1" applyAlignment="1">
      <alignment horizontal="left" vertical="center"/>
    </xf>
    <xf numFmtId="3" fontId="18" fillId="0" borderId="3" xfId="2" applyNumberFormat="1" applyBorder="1" applyAlignment="1">
      <alignment horizontal="right" vertical="center"/>
    </xf>
    <xf numFmtId="165" fontId="18" fillId="0" borderId="3" xfId="2" applyNumberFormat="1" applyBorder="1" applyAlignment="1">
      <alignment horizontal="center" vertical="center"/>
    </xf>
    <xf numFmtId="165" fontId="31" fillId="0" borderId="0" xfId="2" applyNumberFormat="1" applyFont="1" applyAlignment="1">
      <alignment vertical="center"/>
    </xf>
    <xf numFmtId="170" fontId="18" fillId="0" borderId="2" xfId="2" applyNumberFormat="1" applyBorder="1" applyAlignment="1">
      <alignment horizontal="right" vertical="center"/>
    </xf>
    <xf numFmtId="170" fontId="18" fillId="0" borderId="3" xfId="2" applyNumberFormat="1" applyBorder="1" applyAlignment="1">
      <alignment horizontal="right" vertical="center"/>
    </xf>
    <xf numFmtId="4" fontId="18" fillId="0" borderId="3" xfId="2" applyNumberFormat="1" applyBorder="1" applyAlignment="1">
      <alignment horizontal="right" vertical="center"/>
    </xf>
    <xf numFmtId="0" fontId="18" fillId="0" borderId="0" xfId="2" applyAlignment="1">
      <alignment horizontal="center" vertical="center"/>
    </xf>
    <xf numFmtId="0" fontId="25" fillId="0" borderId="0" xfId="2" applyFont="1" applyAlignment="1">
      <alignment horizontal="center" vertical="center"/>
    </xf>
    <xf numFmtId="168" fontId="18" fillId="0" borderId="3" xfId="7" applyNumberFormat="1" applyFont="1" applyFill="1" applyBorder="1" applyAlignment="1">
      <alignment horizontal="right" vertical="center"/>
    </xf>
    <xf numFmtId="0" fontId="18" fillId="0" borderId="0" xfId="21" applyAlignment="1">
      <alignment vertical="center"/>
    </xf>
    <xf numFmtId="0" fontId="33" fillId="0" borderId="0" xfId="2" applyFont="1"/>
    <xf numFmtId="3" fontId="34" fillId="0" borderId="3" xfId="2" applyNumberFormat="1" applyFont="1" applyBorder="1" applyAlignment="1">
      <alignment horizontal="right" vertical="center"/>
    </xf>
    <xf numFmtId="168" fontId="18" fillId="0" borderId="0" xfId="7" applyNumberFormat="1" applyFont="1" applyBorder="1" applyAlignment="1">
      <alignment vertical="center"/>
    </xf>
    <xf numFmtId="165" fontId="18" fillId="0" borderId="0" xfId="2" applyNumberFormat="1" applyAlignment="1">
      <alignment horizontal="center" vertical="center"/>
    </xf>
    <xf numFmtId="172" fontId="18" fillId="0" borderId="3" xfId="2" applyNumberFormat="1" applyBorder="1" applyAlignment="1">
      <alignment horizontal="right" vertical="center"/>
    </xf>
    <xf numFmtId="165" fontId="26" fillId="0" borderId="0" xfId="2" applyNumberFormat="1" applyFont="1" applyAlignment="1">
      <alignment horizontal="right" vertical="center"/>
    </xf>
    <xf numFmtId="171" fontId="24" fillId="0" borderId="0" xfId="2" applyNumberFormat="1" applyFont="1" applyAlignment="1">
      <alignment vertical="center"/>
    </xf>
    <xf numFmtId="0" fontId="24" fillId="0" borderId="0" xfId="2" applyFont="1" applyAlignment="1">
      <alignment horizontal="center" vertical="center"/>
    </xf>
    <xf numFmtId="0" fontId="18" fillId="0" borderId="0" xfId="2" applyAlignment="1">
      <alignment horizontal="left" vertical="center"/>
    </xf>
    <xf numFmtId="0" fontId="18" fillId="0" borderId="2" xfId="2" applyBorder="1" applyAlignment="1">
      <alignment horizontal="left" vertical="center"/>
    </xf>
    <xf numFmtId="0" fontId="22" fillId="0" borderId="2" xfId="2" applyFont="1" applyBorder="1" applyAlignment="1">
      <alignment horizontal="left" vertical="center"/>
    </xf>
    <xf numFmtId="49" fontId="35" fillId="0" borderId="4" xfId="2" applyNumberFormat="1" applyFont="1" applyBorder="1" applyAlignment="1">
      <alignment horizontal="center" vertical="center"/>
    </xf>
    <xf numFmtId="0" fontId="24" fillId="0" borderId="0" xfId="2" applyFont="1" applyAlignment="1">
      <alignment vertical="center"/>
    </xf>
    <xf numFmtId="1" fontId="36" fillId="0" borderId="4" xfId="2" applyNumberFormat="1" applyFont="1" applyBorder="1" applyAlignment="1">
      <alignment horizontal="center" vertical="center" wrapText="1"/>
    </xf>
    <xf numFmtId="165" fontId="18" fillId="0" borderId="5" xfId="2" applyNumberFormat="1" applyBorder="1" applyAlignment="1">
      <alignment vertical="center"/>
    </xf>
    <xf numFmtId="4" fontId="18" fillId="0" borderId="24" xfId="2" applyNumberFormat="1" applyBorder="1" applyAlignment="1">
      <alignment horizontal="right" vertical="center"/>
    </xf>
    <xf numFmtId="165" fontId="18" fillId="0" borderId="24" xfId="2" applyNumberFormat="1" applyBorder="1" applyAlignment="1">
      <alignment horizontal="center" vertical="center"/>
    </xf>
    <xf numFmtId="165" fontId="18" fillId="0" borderId="1" xfId="2" applyNumberFormat="1" applyBorder="1" applyAlignment="1">
      <alignment vertical="center"/>
    </xf>
    <xf numFmtId="171" fontId="18" fillId="0" borderId="1" xfId="2" applyNumberFormat="1" applyBorder="1" applyAlignment="1">
      <alignment vertical="center"/>
    </xf>
    <xf numFmtId="0" fontId="18" fillId="0" borderId="1" xfId="2" applyBorder="1" applyAlignment="1">
      <alignment horizontal="center" vertical="center"/>
    </xf>
    <xf numFmtId="0" fontId="18" fillId="0" borderId="1" xfId="2" applyBorder="1" applyAlignment="1">
      <alignment vertical="center"/>
    </xf>
    <xf numFmtId="1" fontId="37" fillId="0" borderId="23" xfId="2" applyNumberFormat="1" applyFont="1" applyBorder="1" applyAlignment="1">
      <alignment horizontal="center" vertical="center" wrapText="1"/>
    </xf>
    <xf numFmtId="168" fontId="18" fillId="0" borderId="9" xfId="7" applyNumberFormat="1" applyFont="1" applyBorder="1" applyAlignment="1">
      <alignment horizontal="right" vertical="center"/>
    </xf>
    <xf numFmtId="0" fontId="18" fillId="0" borderId="0" xfId="2" applyAlignment="1">
      <alignment horizontal="left"/>
    </xf>
    <xf numFmtId="168" fontId="18" fillId="0" borderId="15" xfId="7" applyNumberFormat="1" applyFont="1" applyFill="1" applyBorder="1" applyAlignment="1">
      <alignment horizontal="right" vertical="center"/>
    </xf>
    <xf numFmtId="168" fontId="18" fillId="0" borderId="12" xfId="7" applyNumberFormat="1" applyFont="1" applyBorder="1" applyAlignment="1">
      <alignment horizontal="right" vertical="center"/>
    </xf>
    <xf numFmtId="0" fontId="18" fillId="0" borderId="12" xfId="2" applyBorder="1" applyAlignment="1">
      <alignment horizontal="center"/>
    </xf>
    <xf numFmtId="0" fontId="22" fillId="0" borderId="34" xfId="2" applyFont="1" applyBorder="1" applyAlignment="1">
      <alignment horizontal="left"/>
    </xf>
    <xf numFmtId="0" fontId="22" fillId="0" borderId="18" xfId="2" applyFont="1" applyBorder="1" applyAlignment="1">
      <alignment horizontal="left"/>
    </xf>
    <xf numFmtId="0" fontId="18" fillId="0" borderId="12" xfId="2" applyBorder="1" applyAlignment="1">
      <alignment horizontal="left"/>
    </xf>
    <xf numFmtId="168" fontId="19" fillId="0" borderId="3" xfId="7" applyNumberFormat="1" applyFont="1" applyBorder="1" applyAlignment="1">
      <alignment horizontal="right" vertical="center"/>
    </xf>
    <xf numFmtId="0" fontId="18" fillId="0" borderId="9" xfId="2" applyBorder="1"/>
    <xf numFmtId="0" fontId="18" fillId="0" borderId="10" xfId="2" applyBorder="1" applyAlignment="1">
      <alignment horizontal="center"/>
    </xf>
    <xf numFmtId="171" fontId="18" fillId="0" borderId="10" xfId="2" applyNumberFormat="1" applyBorder="1" applyAlignment="1">
      <alignment vertical="center"/>
    </xf>
    <xf numFmtId="165" fontId="19" fillId="0" borderId="28" xfId="2" applyNumberFormat="1" applyFont="1" applyBorder="1" applyAlignment="1">
      <alignment horizontal="right" vertical="center"/>
    </xf>
    <xf numFmtId="4" fontId="18" fillId="0" borderId="12" xfId="2" applyNumberFormat="1" applyBorder="1" applyAlignment="1">
      <alignment horizontal="right"/>
    </xf>
    <xf numFmtId="168" fontId="18" fillId="0" borderId="13" xfId="7" applyNumberFormat="1" applyFont="1" applyBorder="1" applyAlignment="1">
      <alignment horizontal="right" vertical="center"/>
    </xf>
    <xf numFmtId="165" fontId="18" fillId="0" borderId="3" xfId="2" applyNumberFormat="1" applyBorder="1" applyAlignment="1">
      <alignment horizontal="left" vertical="center"/>
    </xf>
    <xf numFmtId="49" fontId="40" fillId="0" borderId="4" xfId="2" applyNumberFormat="1" applyFont="1" applyBorder="1" applyAlignment="1">
      <alignment horizontal="left" vertical="center"/>
    </xf>
    <xf numFmtId="0" fontId="41" fillId="0" borderId="0" xfId="2" applyFont="1"/>
    <xf numFmtId="0" fontId="42" fillId="0" borderId="0" xfId="2" applyFont="1"/>
    <xf numFmtId="0" fontId="42" fillId="0" borderId="0" xfId="2" applyFont="1" applyAlignment="1">
      <alignment vertical="center"/>
    </xf>
    <xf numFmtId="165" fontId="42" fillId="0" borderId="0" xfId="2" applyNumberFormat="1" applyFont="1" applyAlignment="1">
      <alignment vertical="center"/>
    </xf>
    <xf numFmtId="165" fontId="42" fillId="0" borderId="3" xfId="2" applyNumberFormat="1" applyFont="1" applyBorder="1" applyAlignment="1">
      <alignment horizontal="left" vertical="center"/>
    </xf>
    <xf numFmtId="168" fontId="42" fillId="0" borderId="3" xfId="7" applyNumberFormat="1" applyFont="1" applyFill="1" applyBorder="1" applyAlignment="1">
      <alignment horizontal="right" vertical="center"/>
    </xf>
    <xf numFmtId="168" fontId="42" fillId="0" borderId="15" xfId="7" applyNumberFormat="1" applyFont="1" applyFill="1" applyBorder="1" applyAlignment="1">
      <alignment horizontal="right" vertical="center"/>
    </xf>
    <xf numFmtId="171" fontId="42" fillId="0" borderId="0" xfId="2" applyNumberFormat="1" applyFont="1" applyAlignment="1">
      <alignment vertical="center"/>
    </xf>
    <xf numFmtId="3" fontId="42" fillId="0" borderId="3" xfId="2" applyNumberFormat="1" applyFont="1" applyBorder="1" applyAlignment="1">
      <alignment horizontal="right" vertical="center"/>
    </xf>
    <xf numFmtId="0" fontId="19" fillId="0" borderId="13" xfId="2" applyFont="1" applyBorder="1" applyAlignment="1">
      <alignment horizontal="center"/>
    </xf>
    <xf numFmtId="0" fontId="19" fillId="0" borderId="3" xfId="2" applyFont="1" applyBorder="1" applyAlignment="1">
      <alignment horizontal="center"/>
    </xf>
    <xf numFmtId="0" fontId="19" fillId="0" borderId="11" xfId="2" applyFont="1" applyBorder="1" applyAlignment="1">
      <alignment horizontal="center"/>
    </xf>
    <xf numFmtId="4" fontId="23" fillId="0" borderId="3" xfId="2" applyNumberFormat="1" applyFont="1" applyBorder="1" applyAlignment="1">
      <alignment horizontal="right" vertical="center"/>
    </xf>
    <xf numFmtId="2" fontId="18" fillId="0" borderId="0" xfId="2" applyNumberFormat="1"/>
    <xf numFmtId="0" fontId="18" fillId="2" borderId="0" xfId="2" applyFill="1"/>
    <xf numFmtId="0" fontId="24" fillId="2" borderId="0" xfId="2" applyFont="1" applyFill="1"/>
    <xf numFmtId="1" fontId="18" fillId="0" borderId="0" xfId="2" applyNumberFormat="1"/>
    <xf numFmtId="1" fontId="19" fillId="2" borderId="33" xfId="2" applyNumberFormat="1" applyFont="1" applyFill="1" applyBorder="1" applyAlignment="1">
      <alignment horizontal="center" vertical="center"/>
    </xf>
    <xf numFmtId="0" fontId="18" fillId="2" borderId="32" xfId="2" applyFill="1" applyBorder="1" applyAlignment="1">
      <alignment horizontal="center"/>
    </xf>
    <xf numFmtId="0" fontId="18" fillId="2" borderId="31" xfId="2" applyFill="1" applyBorder="1" applyAlignment="1">
      <alignment horizontal="center"/>
    </xf>
    <xf numFmtId="0" fontId="22" fillId="0" borderId="8" xfId="2" applyFont="1" applyBorder="1" applyAlignment="1">
      <alignment horizontal="left" vertical="center"/>
    </xf>
    <xf numFmtId="0" fontId="22" fillId="0" borderId="1" xfId="2" applyFont="1" applyBorder="1" applyAlignment="1">
      <alignment horizontal="left" vertical="center"/>
    </xf>
    <xf numFmtId="0" fontId="22" fillId="0" borderId="6" xfId="2" applyFont="1" applyBorder="1" applyAlignment="1">
      <alignment horizontal="left" vertical="center"/>
    </xf>
    <xf numFmtId="49" fontId="19" fillId="0" borderId="8" xfId="2" applyNumberFormat="1" applyFont="1" applyBorder="1" applyAlignment="1">
      <alignment horizontal="center" vertical="center" wrapText="1"/>
    </xf>
    <xf numFmtId="0" fontId="39" fillId="0" borderId="1" xfId="2" applyFont="1" applyBorder="1" applyAlignment="1">
      <alignment horizontal="center" vertical="center"/>
    </xf>
    <xf numFmtId="0" fontId="39" fillId="0" borderId="6" xfId="2" applyFont="1" applyBorder="1" applyAlignment="1">
      <alignment horizontal="center" vertical="center"/>
    </xf>
    <xf numFmtId="0" fontId="21" fillId="0" borderId="14" xfId="2" applyFont="1" applyBorder="1" applyAlignment="1">
      <alignment horizontal="center" vertical="center"/>
    </xf>
    <xf numFmtId="0" fontId="21" fillId="0" borderId="0" xfId="2" applyFont="1" applyAlignment="1">
      <alignment horizontal="center" vertical="center"/>
    </xf>
    <xf numFmtId="0" fontId="21" fillId="0" borderId="15" xfId="2" applyFont="1" applyBorder="1" applyAlignment="1">
      <alignment horizontal="center" vertical="center"/>
    </xf>
    <xf numFmtId="0" fontId="21" fillId="0" borderId="16" xfId="2" applyFont="1" applyBorder="1" applyAlignment="1">
      <alignment horizontal="center" vertical="center"/>
    </xf>
    <xf numFmtId="0" fontId="21" fillId="0" borderId="19" xfId="2" applyFont="1" applyBorder="1" applyAlignment="1">
      <alignment horizontal="center" vertical="center"/>
    </xf>
    <xf numFmtId="0" fontId="21" fillId="0" borderId="17" xfId="2" applyFont="1" applyBorder="1" applyAlignment="1">
      <alignment horizontal="center" vertical="center"/>
    </xf>
    <xf numFmtId="0" fontId="19" fillId="0" borderId="14" xfId="2" applyFont="1" applyBorder="1" applyAlignment="1">
      <alignment horizontal="center" vertical="center"/>
    </xf>
    <xf numFmtId="0" fontId="18" fillId="0" borderId="0" xfId="2" applyAlignment="1">
      <alignment horizontal="center" vertical="center"/>
    </xf>
    <xf numFmtId="0" fontId="18" fillId="0" borderId="15" xfId="2" applyBorder="1" applyAlignment="1">
      <alignment horizontal="center" vertical="center"/>
    </xf>
    <xf numFmtId="0" fontId="22" fillId="0" borderId="14" xfId="2" applyFont="1" applyBorder="1" applyAlignment="1">
      <alignment horizontal="center" vertical="center"/>
    </xf>
    <xf numFmtId="0" fontId="38" fillId="0" borderId="0" xfId="2" applyFont="1" applyAlignment="1">
      <alignment horizontal="center" vertical="center"/>
    </xf>
    <xf numFmtId="0" fontId="38" fillId="0" borderId="15" xfId="2" applyFont="1" applyBorder="1" applyAlignment="1">
      <alignment horizontal="center" vertical="center"/>
    </xf>
    <xf numFmtId="0" fontId="22" fillId="0" borderId="16" xfId="2" applyFont="1" applyBorder="1" applyAlignment="1">
      <alignment horizontal="center" vertical="top"/>
    </xf>
    <xf numFmtId="0" fontId="38" fillId="0" borderId="19" xfId="2" applyFont="1" applyBorder="1" applyAlignment="1">
      <alignment horizontal="center" vertical="top"/>
    </xf>
    <xf numFmtId="0" fontId="38" fillId="0" borderId="17" xfId="2" applyFont="1" applyBorder="1" applyAlignment="1">
      <alignment horizontal="center" vertical="top"/>
    </xf>
    <xf numFmtId="170" fontId="18" fillId="0" borderId="3" xfId="2" applyNumberFormat="1" applyBorder="1" applyAlignment="1">
      <alignment horizontal="right" vertical="center"/>
    </xf>
    <xf numFmtId="168" fontId="18" fillId="0" borderId="3" xfId="7" applyNumberFormat="1" applyFont="1" applyBorder="1" applyAlignment="1">
      <alignment horizontal="right" vertical="center"/>
    </xf>
    <xf numFmtId="0" fontId="18" fillId="0" borderId="3" xfId="2" applyBorder="1" applyAlignment="1">
      <alignment horizontal="right" vertical="center"/>
    </xf>
    <xf numFmtId="168" fontId="18" fillId="0" borderId="7" xfId="7" applyNumberFormat="1" applyFont="1" applyBorder="1" applyAlignment="1">
      <alignment horizontal="right" vertical="center"/>
    </xf>
    <xf numFmtId="0" fontId="18" fillId="0" borderId="7" xfId="2" applyBorder="1" applyAlignment="1">
      <alignment horizontal="right" vertical="center"/>
    </xf>
    <xf numFmtId="165" fontId="18" fillId="0" borderId="3" xfId="2" applyNumberFormat="1" applyBorder="1" applyAlignment="1">
      <alignment horizontal="center" vertical="center"/>
    </xf>
    <xf numFmtId="0" fontId="18" fillId="0" borderId="3" xfId="2" applyBorder="1" applyAlignment="1">
      <alignment horizontal="center" vertical="center"/>
    </xf>
    <xf numFmtId="168" fontId="19" fillId="0" borderId="25" xfId="7" applyNumberFormat="1" applyFont="1" applyBorder="1" applyAlignment="1">
      <alignment horizontal="center" vertical="center" wrapText="1"/>
    </xf>
    <xf numFmtId="168" fontId="19" fillId="0" borderId="26" xfId="7" applyNumberFormat="1" applyFont="1" applyBorder="1" applyAlignment="1">
      <alignment horizontal="center" vertical="center" wrapText="1"/>
    </xf>
    <xf numFmtId="168" fontId="19" fillId="0" borderId="27" xfId="7" applyNumberFormat="1" applyFont="1" applyBorder="1" applyAlignment="1">
      <alignment horizontal="center" vertical="center" wrapText="1"/>
    </xf>
    <xf numFmtId="168" fontId="19" fillId="0" borderId="25" xfId="7" applyNumberFormat="1" applyFont="1" applyBorder="1" applyAlignment="1">
      <alignment horizontal="center" vertical="center"/>
    </xf>
    <xf numFmtId="168" fontId="19" fillId="0" borderId="26" xfId="7" applyNumberFormat="1" applyFont="1" applyBorder="1" applyAlignment="1">
      <alignment horizontal="center" vertical="center"/>
    </xf>
    <xf numFmtId="168" fontId="19" fillId="0" borderId="27" xfId="7" applyNumberFormat="1" applyFont="1" applyBorder="1" applyAlignment="1">
      <alignment horizontal="center" vertical="center"/>
    </xf>
    <xf numFmtId="0" fontId="22" fillId="0" borderId="2" xfId="2" applyFont="1" applyBorder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22" fillId="0" borderId="5" xfId="2" applyFont="1" applyBorder="1" applyAlignment="1">
      <alignment horizontal="left" vertical="center" wrapText="1"/>
    </xf>
    <xf numFmtId="1" fontId="19" fillId="0" borderId="25" xfId="2" applyNumberFormat="1" applyFont="1" applyBorder="1" applyAlignment="1">
      <alignment horizontal="center" vertical="center" wrapText="1"/>
    </xf>
    <xf numFmtId="1" fontId="19" fillId="0" borderId="26" xfId="2" applyNumberFormat="1" applyFont="1" applyBorder="1" applyAlignment="1">
      <alignment horizontal="center" vertical="center" wrapText="1"/>
    </xf>
    <xf numFmtId="1" fontId="19" fillId="0" borderId="27" xfId="2" applyNumberFormat="1" applyFont="1" applyBorder="1" applyAlignment="1">
      <alignment horizontal="center" vertical="center" wrapText="1"/>
    </xf>
    <xf numFmtId="0" fontId="19" fillId="0" borderId="8" xfId="2" applyFont="1" applyBorder="1" applyAlignment="1">
      <alignment horizontal="center" vertical="center"/>
    </xf>
    <xf numFmtId="0" fontId="19" fillId="0" borderId="1" xfId="2" applyFont="1" applyBorder="1" applyAlignment="1">
      <alignment horizontal="center" vertical="center"/>
    </xf>
    <xf numFmtId="0" fontId="19" fillId="0" borderId="30" xfId="2" applyFont="1" applyBorder="1" applyAlignment="1">
      <alignment horizontal="center" vertical="center"/>
    </xf>
    <xf numFmtId="0" fontId="19" fillId="0" borderId="0" xfId="2" applyFont="1" applyAlignment="1">
      <alignment horizontal="center" vertical="center"/>
    </xf>
    <xf numFmtId="0" fontId="19" fillId="0" borderId="5" xfId="2" applyFont="1" applyBorder="1" applyAlignment="1">
      <alignment horizontal="center" vertical="center"/>
    </xf>
    <xf numFmtId="0" fontId="19" fillId="0" borderId="16" xfId="2" applyFont="1" applyBorder="1" applyAlignment="1">
      <alignment horizontal="center" vertical="center"/>
    </xf>
    <xf numFmtId="0" fontId="19" fillId="0" borderId="19" xfId="2" applyFont="1" applyBorder="1" applyAlignment="1">
      <alignment horizontal="center" vertical="center"/>
    </xf>
    <xf numFmtId="0" fontId="19" fillId="0" borderId="20" xfId="2" applyFont="1" applyBorder="1" applyAlignment="1">
      <alignment horizontal="center" vertical="center"/>
    </xf>
    <xf numFmtId="0" fontId="19" fillId="0" borderId="24" xfId="2" applyFont="1" applyBorder="1" applyAlignment="1">
      <alignment horizontal="center" vertical="center"/>
    </xf>
    <xf numFmtId="0" fontId="19" fillId="0" borderId="3" xfId="2" applyFont="1" applyBorder="1" applyAlignment="1">
      <alignment horizontal="center" vertical="center"/>
    </xf>
    <xf numFmtId="0" fontId="19" fillId="0" borderId="22" xfId="2" applyFont="1" applyBorder="1" applyAlignment="1">
      <alignment horizontal="center" vertical="center"/>
    </xf>
    <xf numFmtId="4" fontId="19" fillId="0" borderId="29" xfId="2" applyNumberFormat="1" applyFont="1" applyBorder="1" applyAlignment="1">
      <alignment horizontal="center" vertical="center" wrapText="1"/>
    </xf>
    <xf numFmtId="4" fontId="19" fillId="0" borderId="7" xfId="2" applyNumberFormat="1" applyFont="1" applyBorder="1" applyAlignment="1">
      <alignment horizontal="center" vertical="center"/>
    </xf>
    <xf numFmtId="4" fontId="19" fillId="0" borderId="21" xfId="2" applyNumberFormat="1" applyFont="1" applyBorder="1" applyAlignment="1">
      <alignment horizontal="center" vertical="center"/>
    </xf>
  </cellXfs>
  <cellStyles count="311">
    <cellStyle name="Euro" xfId="1" xr:uid="{00000000-0005-0000-0000-000000000000}"/>
    <cellStyle name="Euro 2" xfId="26" xr:uid="{4B574390-497C-4FE6-B92F-EEC40E2E44FD}"/>
    <cellStyle name="Euro 2 2" xfId="82" xr:uid="{42F7A704-50F8-427A-84D2-B9D901E09136}"/>
    <cellStyle name="Euro 2 2 2" xfId="235" xr:uid="{0D44DA1A-D574-4E34-9A35-C2B03356BCFA}"/>
    <cellStyle name="Euro 2 3" xfId="109" xr:uid="{27FDBE7F-112E-4E5B-A2F2-5728ED0C2577}"/>
    <cellStyle name="Euro 2 3 2" xfId="262" xr:uid="{998B0FB2-7DB2-416B-886B-C893570CF143}"/>
    <cellStyle name="Euro 2 4" xfId="143" xr:uid="{9DFA0679-1DF6-46EF-847A-19C53F399CED}"/>
    <cellStyle name="Euro 2 4 2" xfId="293" xr:uid="{D7501087-5C35-41DF-AE52-F275CC26782E}"/>
    <cellStyle name="Euro 2 5" xfId="180" xr:uid="{2971D046-3658-4949-803D-3EBA63AA8702}"/>
    <cellStyle name="Milliers 2" xfId="6" xr:uid="{00B31CB0-C7BD-41BC-BC12-79D00143E7E8}"/>
    <cellStyle name="Milliers 3" xfId="13" xr:uid="{1E964C46-DD65-460F-93E9-0AEBB983B194}"/>
    <cellStyle name="Milliers 3 2" xfId="70" xr:uid="{990F74BC-DB5A-4CBB-B664-3C7284F1AE98}"/>
    <cellStyle name="Milliers 3 2 2" xfId="223" xr:uid="{7CD013DC-FC91-4C4F-9B87-6BB1AA59B27A}"/>
    <cellStyle name="Milliers 3 3" xfId="97" xr:uid="{4F1BABAF-8511-4D11-9B26-0AB6ED5842E8}"/>
    <cellStyle name="Milliers 3 3 2" xfId="250" xr:uid="{44707F1F-61AC-41C3-98AE-8CFE383604B4}"/>
    <cellStyle name="Milliers 3 4" xfId="131" xr:uid="{7D253E67-FD75-42C0-BFC1-154E691C644A}"/>
    <cellStyle name="Milliers 3 4 2" xfId="281" xr:uid="{FD85F299-BFFB-42BA-B013-6A337D728784}"/>
    <cellStyle name="Milliers 3 5" xfId="168" xr:uid="{F9A222A9-6A44-4980-BE9F-3B982DC1BC70}"/>
    <cellStyle name="Milliers 4" xfId="23" xr:uid="{73C99E64-0FB5-4D58-82F5-477C8A57168C}"/>
    <cellStyle name="Milliers 4 2" xfId="35" xr:uid="{06BAE070-AE20-4A1B-96A9-9CF0A4E9AB5C}"/>
    <cellStyle name="Milliers 4 2 2" xfId="49" xr:uid="{B6584870-9314-4410-8E48-3ECCA67B52A2}"/>
    <cellStyle name="Milliers 4 2 2 2" xfId="202" xr:uid="{5B81AAF3-5FF8-405F-9829-C7391DE1D5DD}"/>
    <cellStyle name="Milliers 4 2 3" xfId="57" xr:uid="{A77F2073-FCB4-4E0A-8AE1-6B4D872F186F}"/>
    <cellStyle name="Milliers 4 2 3 2" xfId="210" xr:uid="{5D46587A-E9BA-4438-AEBC-DEB5EFDF0D53}"/>
    <cellStyle name="Milliers 4 2 4" xfId="188" xr:uid="{076D9D3F-02B1-4B7A-A445-30A8685479F6}"/>
    <cellStyle name="Milliers 4 3" xfId="79" xr:uid="{CC08B999-29D5-4676-81E6-5B599EC6E485}"/>
    <cellStyle name="Milliers 4 3 2" xfId="232" xr:uid="{31224A16-C37C-4F77-AF10-05C9268B8D64}"/>
    <cellStyle name="Milliers 4 4" xfId="54" xr:uid="{F3DDBDF8-71E0-44FD-A748-AE77C26E1F64}"/>
    <cellStyle name="Milliers 4 4 2" xfId="207" xr:uid="{B5A8A991-D8E6-4E9D-93DB-A1BE769B6ABD}"/>
    <cellStyle name="Milliers 4 5" xfId="106" xr:uid="{7696D1A3-694D-4639-AE86-944830F438E0}"/>
    <cellStyle name="Milliers 4 5 2" xfId="259" xr:uid="{32FE8F6D-C440-45A5-AD7F-E08B74A9E79A}"/>
    <cellStyle name="Milliers 4 6" xfId="116" xr:uid="{D63FF252-13F3-4C03-A109-899A53190017}"/>
    <cellStyle name="Milliers 4 6 2" xfId="268" xr:uid="{5F3E43D9-56D1-4C47-B887-76E79DE2D25D}"/>
    <cellStyle name="Milliers 4 7" xfId="140" xr:uid="{43154AAA-5EC6-43E0-9F02-51294EDAE315}"/>
    <cellStyle name="Milliers 4 7 2" xfId="290" xr:uid="{1F02038F-D5FE-423E-9FA0-C83FBBA42951}"/>
    <cellStyle name="Milliers 4 8" xfId="156" xr:uid="{EB8FA49E-1FEC-4F2F-89F0-5477A7B9BC69}"/>
    <cellStyle name="Milliers 4 8 2" xfId="307" xr:uid="{4E91DB50-760D-4CE7-9DA7-2F0A6F850A45}"/>
    <cellStyle name="Milliers 4 9" xfId="177" xr:uid="{533B13B6-23F4-44E1-A117-EF60B1FA4230}"/>
    <cellStyle name="Milliers 5" xfId="31" xr:uid="{99CF09F6-91F8-42E6-8E8D-D1800282D521}"/>
    <cellStyle name="Milliers 5 10" xfId="184" xr:uid="{356CA80E-1C8C-457B-923B-74E618708BE0}"/>
    <cellStyle name="Milliers 5 2" xfId="37" xr:uid="{34369771-89D8-4518-BBAE-4BEF4634E9E9}"/>
    <cellStyle name="Milliers 5 2 2" xfId="190" xr:uid="{BFD9E183-03C8-4A71-B26A-851AC5CE5B4D}"/>
    <cellStyle name="Milliers 5 3" xfId="60" xr:uid="{53B89B2B-406E-4D63-99B9-1AE3430DAF3F}"/>
    <cellStyle name="Milliers 5 3 2" xfId="213" xr:uid="{7DBAB30B-BBEC-4E1C-96AD-4D52875C036B}"/>
    <cellStyle name="Milliers 5 4" xfId="53" xr:uid="{534EB268-2566-407C-AF2E-74DF2722BEE1}"/>
    <cellStyle name="Milliers 5 4 2" xfId="206" xr:uid="{671F6B9F-C5C3-4A2D-A556-AAE6AF3B6F0A}"/>
    <cellStyle name="Milliers 5 5" xfId="86" xr:uid="{E823A0A9-87F5-4E78-869E-7A0C5F1EF735}"/>
    <cellStyle name="Milliers 5 5 2" xfId="239" xr:uid="{CD7D46D8-EBD0-4014-B1E7-81750A3361F1}"/>
    <cellStyle name="Milliers 5 6" xfId="113" xr:uid="{3978ACE3-39F6-4500-A27F-8F7D49BDBF2F}"/>
    <cellStyle name="Milliers 5 6 2" xfId="266" xr:uid="{E4AD486E-06E0-45BC-9806-8CFF5B3FB41B}"/>
    <cellStyle name="Milliers 5 7" xfId="117" xr:uid="{0EF44C93-73E1-437C-AB1F-71BDC4509515}"/>
    <cellStyle name="Milliers 5 7 2" xfId="269" xr:uid="{13C3F0F1-1DA9-4D1D-9BDC-023AC730DADB}"/>
    <cellStyle name="Milliers 5 8" xfId="147" xr:uid="{167DE157-4467-4256-9923-F8DB250F5790}"/>
    <cellStyle name="Milliers 5 8 2" xfId="297" xr:uid="{B1898A00-287C-4122-AA76-C8E9BC859C27}"/>
    <cellStyle name="Milliers 5 9" xfId="158" xr:uid="{98988791-EF01-4719-A7B5-CC90DFE9D0B3}"/>
    <cellStyle name="Milliers 5 9 2" xfId="309" xr:uid="{3F399607-5CA1-4ED1-9BAA-74346D8F0200}"/>
    <cellStyle name="Milliers 6" xfId="121" xr:uid="{63A871F8-9787-4323-BF92-CB1316FD4BF6}"/>
    <cellStyle name="Monétaire 2" xfId="4" xr:uid="{6454037D-F450-412B-9CCA-24BDFF3F3E11}"/>
    <cellStyle name="Monétaire 2 10" xfId="123" xr:uid="{F2C29B8D-484F-4E28-8A6A-257871655E63}"/>
    <cellStyle name="Monétaire 2 10 2" xfId="273" xr:uid="{E0DC9397-7622-410C-A03B-1ED98444C394}"/>
    <cellStyle name="Monétaire 2 11" xfId="43" xr:uid="{0FC146D5-7213-427E-A2D0-FDE8D1569512}"/>
    <cellStyle name="Monétaire 2 11 2" xfId="196" xr:uid="{C969A683-FB39-4486-A3B2-434518D325AB}"/>
    <cellStyle name="Monétaire 2 12" xfId="150" xr:uid="{76F37231-2144-4DEB-926A-FA07DB0ACD8E}"/>
    <cellStyle name="Monétaire 2 12 2" xfId="300" xr:uid="{CB4C2D4A-A532-4232-9090-E83E30883ED6}"/>
    <cellStyle name="Monétaire 2 13" xfId="154" xr:uid="{ACC6F5FF-7BFB-45F3-8C19-AA2312A734F0}"/>
    <cellStyle name="Monétaire 2 13 2" xfId="305" xr:uid="{3B4C166E-FC9E-4A46-BA83-3EC8553F7931}"/>
    <cellStyle name="Monétaire 2 14" xfId="161" xr:uid="{FD2BF322-5020-4EB4-907D-D8A21FB472F8}"/>
    <cellStyle name="Monétaire 2 2" xfId="10" xr:uid="{EDB53182-9EDF-46C0-8B08-855856CB3C32}"/>
    <cellStyle name="Monétaire 2 2 2" xfId="20" xr:uid="{F4859B30-0B9E-4B9D-9754-340BEDAACA52}"/>
    <cellStyle name="Monétaire 2 2 2 2" xfId="77" xr:uid="{BE017563-5D9E-4BAC-AC1C-C2CA4E4FB6D4}"/>
    <cellStyle name="Monétaire 2 2 2 2 2" xfId="230" xr:uid="{19FFD1D0-0EAA-44E2-A9ED-627777D0788C}"/>
    <cellStyle name="Monétaire 2 2 2 3" xfId="104" xr:uid="{D6E902B8-0D72-4BF2-9C92-7C86B96E63D4}"/>
    <cellStyle name="Monétaire 2 2 2 3 2" xfId="257" xr:uid="{78756ED6-59AB-4CBC-97A8-01F3434D389D}"/>
    <cellStyle name="Monétaire 2 2 2 4" xfId="138" xr:uid="{08FE9FB2-461D-4EA9-A913-6437DCAEB1D8}"/>
    <cellStyle name="Monétaire 2 2 2 4 2" xfId="288" xr:uid="{FE96BCF7-C37F-4BFB-9A98-0EFD8C3903EF}"/>
    <cellStyle name="Monétaire 2 2 2 5" xfId="175" xr:uid="{E48DA829-E6E4-41C8-8DBC-6D39DF3ED3AD}"/>
    <cellStyle name="Monétaire 2 2 3" xfId="67" xr:uid="{61F7759D-638A-4282-B36F-ABD767C2C849}"/>
    <cellStyle name="Monétaire 2 2 3 2" xfId="220" xr:uid="{E2002E82-BF92-40F7-BAD2-C0BF67D0B06B}"/>
    <cellStyle name="Monétaire 2 2 4" xfId="94" xr:uid="{ED57F46B-AA88-4223-8708-9E5AF19A162A}"/>
    <cellStyle name="Monétaire 2 2 4 2" xfId="247" xr:uid="{7D000059-191D-4E82-B8F5-8D76CE55F2CC}"/>
    <cellStyle name="Monétaire 2 2 5" xfId="128" xr:uid="{4F969CE9-C11A-4874-AF77-46338606FAF6}"/>
    <cellStyle name="Monétaire 2 2 5 2" xfId="278" xr:uid="{6947D390-45D9-4E3D-80B6-334D79738CFA}"/>
    <cellStyle name="Monétaire 2 2 6" xfId="165" xr:uid="{6F79AD1D-F7F1-4103-B3E4-93864E92A772}"/>
    <cellStyle name="Monétaire 2 3" xfId="12" xr:uid="{34787A83-B548-4834-B2DF-32A462FEAC7F}"/>
    <cellStyle name="Monétaire 2 3 2" xfId="69" xr:uid="{72FB0C60-DE63-4A11-ABFF-888F01F47360}"/>
    <cellStyle name="Monétaire 2 3 2 2" xfId="222" xr:uid="{C130E65E-7B1D-4086-A94E-837D0729719B}"/>
    <cellStyle name="Monétaire 2 3 3" xfId="96" xr:uid="{D41FC45F-87D1-4EC6-9F5A-996D16514A6D}"/>
    <cellStyle name="Monétaire 2 3 3 2" xfId="249" xr:uid="{94E362E9-CD25-4681-BCAA-6CFE292955BA}"/>
    <cellStyle name="Monétaire 2 3 4" xfId="130" xr:uid="{1D12BE3C-D4B7-40D2-93AD-07463490F3E2}"/>
    <cellStyle name="Monétaire 2 3 4 2" xfId="280" xr:uid="{AA53C89B-0029-4605-9A4F-436254502097}"/>
    <cellStyle name="Monétaire 2 3 5" xfId="167" xr:uid="{D857AFA0-0AEE-4B70-80F9-AC025895B615}"/>
    <cellStyle name="Monétaire 2 4" xfId="15" xr:uid="{80D72337-45A4-4E5D-A3C8-3D9A4AC9F400}"/>
    <cellStyle name="Monétaire 2 4 2" xfId="72" xr:uid="{BB7DF332-9623-4732-9F0C-4047C78A9F08}"/>
    <cellStyle name="Monétaire 2 4 2 2" xfId="225" xr:uid="{C8FE1F3F-007C-4D36-BD12-55AC3E937D2E}"/>
    <cellStyle name="Monétaire 2 4 3" xfId="99" xr:uid="{501FBE27-AC8C-4E3C-9347-8B32B3FCBD12}"/>
    <cellStyle name="Monétaire 2 4 3 2" xfId="252" xr:uid="{7B5554B8-32EB-4562-BBF9-97A47DAA2850}"/>
    <cellStyle name="Monétaire 2 4 4" xfId="133" xr:uid="{BB2615D5-8820-4507-9FD4-5581EF1049F4}"/>
    <cellStyle name="Monétaire 2 4 4 2" xfId="283" xr:uid="{66E549A2-70BB-4894-8B4C-EAC3C2E7DEB2}"/>
    <cellStyle name="Monétaire 2 4 5" xfId="170" xr:uid="{39505F5B-7862-4813-9D26-EF8DFB2E0227}"/>
    <cellStyle name="Monétaire 2 5" xfId="25" xr:uid="{0363A09E-03EA-436F-BD19-B964F9607EBF}"/>
    <cellStyle name="Monétaire 2 5 2" xfId="81" xr:uid="{64681957-0FF7-4EDE-A753-F7B3C06B7395}"/>
    <cellStyle name="Monétaire 2 5 2 2" xfId="234" xr:uid="{B05416FD-A7C4-41ED-8661-CDF7305091DB}"/>
    <cellStyle name="Monétaire 2 5 3" xfId="108" xr:uid="{8AD59D2A-B15A-44D0-A007-AF04504DE196}"/>
    <cellStyle name="Monétaire 2 5 3 2" xfId="261" xr:uid="{D353260B-F092-48AE-9BB5-9CC6115F3A7B}"/>
    <cellStyle name="Monétaire 2 5 4" xfId="142" xr:uid="{D0A3DD7C-066C-4B8C-BAB4-25F6AFFAB025}"/>
    <cellStyle name="Monétaire 2 5 4 2" xfId="292" xr:uid="{32F7491B-9097-4508-ABFD-D6F802DA9A07}"/>
    <cellStyle name="Monétaire 2 5 5" xfId="179" xr:uid="{C5EF10F9-C918-4DEB-914A-88556E9ABC44}"/>
    <cellStyle name="Monétaire 2 6" xfId="28" xr:uid="{4CF60422-6A93-4FF5-8172-BE9E013C00AA}"/>
    <cellStyle name="Monétaire 2 6 2" xfId="83" xr:uid="{640E1969-CCF5-48B4-96A1-BD2880E13B32}"/>
    <cellStyle name="Monétaire 2 6 2 2" xfId="236" xr:uid="{70B62384-3EA9-483A-BF77-094CF29B2119}"/>
    <cellStyle name="Monétaire 2 6 3" xfId="110" xr:uid="{1F13223B-1057-4F98-9D80-421DCC30D2B1}"/>
    <cellStyle name="Monétaire 2 6 3 2" xfId="263" xr:uid="{CF98FA50-4C20-4539-B35C-4C25A8475CA1}"/>
    <cellStyle name="Monétaire 2 6 4" xfId="144" xr:uid="{57369D0D-1E35-4877-B259-8D13B16D0BC7}"/>
    <cellStyle name="Monétaire 2 6 4 2" xfId="294" xr:uid="{53069DBB-A959-4A6B-A15E-B28A3406A6B5}"/>
    <cellStyle name="Monétaire 2 6 5" xfId="181" xr:uid="{32E076F6-BA4E-4457-BF69-35E1C6DBA454}"/>
    <cellStyle name="Monétaire 2 7" xfId="39" xr:uid="{78EECD9B-0D17-4D5F-81B9-5D0FA72A0BE8}"/>
    <cellStyle name="Monétaire 2 7 2" xfId="45" xr:uid="{A0E8C6D4-F171-4227-AE5B-A924D7E4896A}"/>
    <cellStyle name="Monétaire 2 7 2 2" xfId="198" xr:uid="{08C29395-0796-4B2C-A250-B7E242D89760}"/>
    <cellStyle name="Monétaire 2 7 3" xfId="192" xr:uid="{AF3045D0-FAB1-4D84-B91B-9B4066C9DDC4}"/>
    <cellStyle name="Monétaire 2 8" xfId="63" xr:uid="{1F74E83C-D244-4B79-973B-64974DABD051}"/>
    <cellStyle name="Monétaire 2 8 2" xfId="216" xr:uid="{FD4534AE-F6C9-4A71-898A-B1D346D25D15}"/>
    <cellStyle name="Monétaire 2 9" xfId="89" xr:uid="{8555A144-A911-4349-9AF2-8646D2CE9B63}"/>
    <cellStyle name="Monétaire 2 9 2" xfId="242" xr:uid="{1B78A9B6-75BD-4D42-8156-8300167F6337}"/>
    <cellStyle name="Monétaire 3" xfId="7" xr:uid="{66DFCBDB-C9FB-4C8D-8467-4F29B480DCD2}"/>
    <cellStyle name="Monétaire 3 2" xfId="18" xr:uid="{8CAD10FB-9587-4A0A-854A-CFB493C3C331}"/>
    <cellStyle name="Monétaire 3 2 2" xfId="75" xr:uid="{51DE33D4-7C96-4062-A73B-C00BE5EC2C8D}"/>
    <cellStyle name="Monétaire 3 2 2 2" xfId="228" xr:uid="{ADC05F3D-0319-43CF-A254-0BB9034937A0}"/>
    <cellStyle name="Monétaire 3 2 3" xfId="102" xr:uid="{2277F57E-CBA1-4585-8DB8-7870CEF1C6EA}"/>
    <cellStyle name="Monétaire 3 2 3 2" xfId="255" xr:uid="{FD6F4097-C8B2-48C3-9DC3-0A6486503B76}"/>
    <cellStyle name="Monétaire 3 2 4" xfId="136" xr:uid="{A8171866-F275-425B-854F-CBE5F8C86205}"/>
    <cellStyle name="Monétaire 3 2 4 2" xfId="286" xr:uid="{AF1528B7-0A81-4B2B-A03E-3C085FD0758A}"/>
    <cellStyle name="Monétaire 3 2 5" xfId="173" xr:uid="{08FED7F2-7EE7-40AD-AE16-3AD35D7C8A29}"/>
    <cellStyle name="Monétaire 3 3" xfId="29" xr:uid="{E44BF128-2034-4174-9F35-5D41F218D78C}"/>
    <cellStyle name="Monétaire 3 3 2" xfId="84" xr:uid="{F97F9B9D-3767-4115-BC52-E204311CE01F}"/>
    <cellStyle name="Monétaire 3 3 2 2" xfId="237" xr:uid="{B3E9969E-FADF-4B77-8C08-CFC9B9760251}"/>
    <cellStyle name="Monétaire 3 3 3" xfId="111" xr:uid="{118A2F1F-F911-468A-8FAE-A72B115703F5}"/>
    <cellStyle name="Monétaire 3 3 3 2" xfId="264" xr:uid="{BF5CE3F3-EA4B-4BD2-B1B6-B35AE24E08A4}"/>
    <cellStyle name="Monétaire 3 3 4" xfId="145" xr:uid="{4D68D425-AC64-4BD7-BF93-BBDAE33C8D0A}"/>
    <cellStyle name="Monétaire 3 3 4 2" xfId="295" xr:uid="{827FD955-1EBB-41C0-9FE8-24D7D2CF9EDB}"/>
    <cellStyle name="Monétaire 3 3 5" xfId="182" xr:uid="{F71DFCAF-DE6D-49D3-A481-173DD9CD60F3}"/>
    <cellStyle name="Monétaire 3 4" xfId="32" xr:uid="{990A3BF9-F318-4220-9D57-37AAE1468747}"/>
    <cellStyle name="Monétaire 3 4 2" xfId="87" xr:uid="{7A2057C0-6AEE-4C79-A2FE-79FB649EDBEC}"/>
    <cellStyle name="Monétaire 3 4 2 2" xfId="240" xr:uid="{F03BC8BF-FD9D-4CDC-8CB2-21CBD69A851B}"/>
    <cellStyle name="Monétaire 3 4 3" xfId="114" xr:uid="{32C25266-E6BC-49AA-95F0-114B63A99A4D}"/>
    <cellStyle name="Monétaire 3 4 3 2" xfId="267" xr:uid="{1DF81B70-82FE-46EE-AB7C-E597CDFF4F97}"/>
    <cellStyle name="Monétaire 3 4 4" xfId="148" xr:uid="{FE7904A9-50A1-49C3-B7DD-3A850EAFC98A}"/>
    <cellStyle name="Monétaire 3 4 4 2" xfId="298" xr:uid="{FB64491C-8D52-4934-A8F4-9206B290002B}"/>
    <cellStyle name="Monétaire 3 4 5" xfId="185" xr:uid="{9DE40227-25B1-4824-AD51-BCA35450F99A}"/>
    <cellStyle name="Monétaire 3 5" xfId="65" xr:uid="{8DDA844F-4F5D-45E1-AA5C-5C2724B6C562}"/>
    <cellStyle name="Monétaire 3 5 2" xfId="218" xr:uid="{24996500-2024-46DA-8D5E-D57993D30DE2}"/>
    <cellStyle name="Monétaire 3 6" xfId="92" xr:uid="{0E7EF73A-AF12-4285-8797-77E770B17A60}"/>
    <cellStyle name="Monétaire 3 6 2" xfId="245" xr:uid="{CC91CAF6-9D08-45D9-A610-97E909303008}"/>
    <cellStyle name="Monétaire 3 7" xfId="126" xr:uid="{83568C1B-28FD-4E82-A10F-1BDE6CA3ABA1}"/>
    <cellStyle name="Monétaire 3 7 2" xfId="276" xr:uid="{C81A33EA-2056-4221-9D98-5B3E8DD38923}"/>
    <cellStyle name="Monétaire 3 8" xfId="41" xr:uid="{BF54D887-9B2E-4BB3-9CCC-C8F8B358F26F}"/>
    <cellStyle name="Monétaire 3 8 2" xfId="194" xr:uid="{4A88215B-BF40-46C8-9FC1-35600F7EBAF9}"/>
    <cellStyle name="Monétaire 3 9" xfId="163" xr:uid="{A2BAACF5-35C7-4D4B-AABE-6AEA3D8DE6C3}"/>
    <cellStyle name="Monétaire 4" xfId="17" xr:uid="{22C0EC38-0660-4846-91E8-57FB8B09540F}"/>
    <cellStyle name="Monétaire 4 2" xfId="74" xr:uid="{19538BDE-FBFD-43C0-9987-B30D1312EC0A}"/>
    <cellStyle name="Monétaire 4 2 2" xfId="227" xr:uid="{3B29BD35-106E-4705-B183-6631EF5C852A}"/>
    <cellStyle name="Monétaire 4 3" xfId="101" xr:uid="{48ED0A5F-502E-41E3-A877-07433D285413}"/>
    <cellStyle name="Monétaire 4 3 2" xfId="254" xr:uid="{9D8D2BA1-0E4D-40C3-8073-7635528212F0}"/>
    <cellStyle name="Monétaire 4 4" xfId="135" xr:uid="{98307303-5587-4947-A1B4-2619262C391B}"/>
    <cellStyle name="Monétaire 4 4 2" xfId="285" xr:uid="{8B874BCA-2DD3-4BE5-8A7D-ED99995962C7}"/>
    <cellStyle name="Monétaire 4 5" xfId="172" xr:uid="{6A3C9EAB-3BEA-4D77-98DB-623E3DA3FA75}"/>
    <cellStyle name="Monétaire 5" xfId="61" xr:uid="{EF3D4618-2700-43AC-9817-3DFD843CD943}"/>
    <cellStyle name="Monétaire 5 2" xfId="214" xr:uid="{E062539D-5AE4-4954-AD79-327924C71796}"/>
    <cellStyle name="Monétaire 6" xfId="40" xr:uid="{9F7C29CD-D0A0-4FAD-80FC-94CBC86F5532}"/>
    <cellStyle name="Monétaire 6 2" xfId="193" xr:uid="{99674E89-FC26-451D-A562-3E1B5239146C}"/>
    <cellStyle name="Monétaire 7" xfId="91" xr:uid="{AAE04E56-7926-4D80-B9A9-EC359E7EF9E2}"/>
    <cellStyle name="Monétaire 7 2" xfId="244" xr:uid="{34AA10D6-25B0-4830-BE49-7A06D34AF0D3}"/>
    <cellStyle name="Monétaire 8" xfId="125" xr:uid="{E23675A6-5F8B-40FD-8AC2-EF7878B011BE}"/>
    <cellStyle name="Monétaire 8 2" xfId="275" xr:uid="{2EC85135-6F68-42FA-AF52-EE7A5D34CBB2}"/>
    <cellStyle name="Monétaire 9" xfId="302" xr:uid="{D65FDD06-BED4-42D3-80EE-7A780FCC203E}"/>
    <cellStyle name="Normal" xfId="0" builtinId="0"/>
    <cellStyle name="Normal 2" xfId="2" xr:uid="{BC3E4146-912B-4373-BF02-EC155E3D74F4}"/>
    <cellStyle name="Normal 3" xfId="3" xr:uid="{BE5750DB-CB28-4902-8C92-3C57A8D0724E}"/>
    <cellStyle name="Normal 3 10" xfId="152" xr:uid="{860C8E71-9BEB-4D8E-A773-689B5A51EFA1}"/>
    <cellStyle name="Normal 3 10 2" xfId="303" xr:uid="{C07C548E-1530-41AB-AB20-5DE771304A93}"/>
    <cellStyle name="Normal 3 11" xfId="160" xr:uid="{3E05DCD3-D86B-4B04-8730-E534A684E1F9}"/>
    <cellStyle name="Normal 3 2" xfId="9" xr:uid="{BFF471F4-66E3-4E11-95DC-1A509FE73A6D}"/>
    <cellStyle name="Normal 3 2 10" xfId="127" xr:uid="{69BAB604-504A-4883-9D81-B95BA199A3B0}"/>
    <cellStyle name="Normal 3 2 10 2" xfId="277" xr:uid="{6C449672-D699-4ADB-B4EF-D19A004BD09C}"/>
    <cellStyle name="Normal 3 2 11" xfId="153" xr:uid="{386B09C4-A67D-4524-8E3A-FAB0FFB41435}"/>
    <cellStyle name="Normal 3 2 11 2" xfId="304" xr:uid="{605FBE01-FC76-4547-92AF-E5DDE8849D38}"/>
    <cellStyle name="Normal 3 2 12" xfId="164" xr:uid="{0000A4A3-B9AB-4AD8-9F5C-39413C026A78}"/>
    <cellStyle name="Normal 3 2 2" xfId="11" xr:uid="{B486B6C4-4D94-4551-B838-D448D08F7C35}"/>
    <cellStyle name="Normal 3 2 2 2" xfId="68" xr:uid="{388C413F-0299-464D-86C7-DB24F5983CF5}"/>
    <cellStyle name="Normal 3 2 2 2 2" xfId="221" xr:uid="{D97F0142-4648-42CD-85FB-360A5FBFF2AC}"/>
    <cellStyle name="Normal 3 2 2 3" xfId="95" xr:uid="{6F40CA01-C629-4784-8853-3DD9E6F0439E}"/>
    <cellStyle name="Normal 3 2 2 3 2" xfId="248" xr:uid="{C03E4EC1-5BDA-4B49-A7A8-95830C2503DF}"/>
    <cellStyle name="Normal 3 2 2 4" xfId="129" xr:uid="{AA021C33-79B3-4DEA-8DD4-EE992D5BE68B}"/>
    <cellStyle name="Normal 3 2 2 4 2" xfId="279" xr:uid="{EFAE3A55-41D9-4882-8B45-BACF6D90BD92}"/>
    <cellStyle name="Normal 3 2 2 5" xfId="166" xr:uid="{E48B24AA-B3B9-4A0C-A1D2-4FCB2521AA6A}"/>
    <cellStyle name="Normal 3 2 3" xfId="19" xr:uid="{A47ED829-6F60-49DD-BE9D-8A78F9927195}"/>
    <cellStyle name="Normal 3 2 3 2" xfId="76" xr:uid="{7C09FDE8-CC37-4124-9FEC-AD1FD6405CD7}"/>
    <cellStyle name="Normal 3 2 3 2 2" xfId="229" xr:uid="{DBB6450A-7653-4F8E-B277-CC0B44A31BDF}"/>
    <cellStyle name="Normal 3 2 3 3" xfId="103" xr:uid="{66F488E8-01F9-4A7D-9ECD-13C3B2E75971}"/>
    <cellStyle name="Normal 3 2 3 3 2" xfId="256" xr:uid="{CBDF44CF-774C-453B-9556-843836FFD95F}"/>
    <cellStyle name="Normal 3 2 3 4" xfId="137" xr:uid="{B58742CF-D89E-4C28-AA01-37F4E802B355}"/>
    <cellStyle name="Normal 3 2 3 4 2" xfId="287" xr:uid="{EBA48440-8BDE-444D-B904-498B6C4DC637}"/>
    <cellStyle name="Normal 3 2 3 5" xfId="174" xr:uid="{6D553EC2-2D44-4BA7-AED8-4AF8847E7160}"/>
    <cellStyle name="Normal 3 2 4" xfId="24" xr:uid="{25001547-FDBA-455F-88C4-28EE827CAB0B}"/>
    <cellStyle name="Normal 3 2 4 2" xfId="80" xr:uid="{14AE1885-2FB1-4188-B3CB-2A667E0CB5E4}"/>
    <cellStyle name="Normal 3 2 4 2 2" xfId="233" xr:uid="{3A85118B-9047-465E-AD7A-15A20EEC9ACC}"/>
    <cellStyle name="Normal 3 2 4 3" xfId="107" xr:uid="{777DBCFA-632C-426D-A369-7D13EE83BF07}"/>
    <cellStyle name="Normal 3 2 4 3 2" xfId="260" xr:uid="{B5EEF748-D4E2-4139-A847-986BECE11DA7}"/>
    <cellStyle name="Normal 3 2 4 4" xfId="141" xr:uid="{CC6015AE-D661-49E1-B969-668A4CD55126}"/>
    <cellStyle name="Normal 3 2 4 4 2" xfId="291" xr:uid="{69928025-A3CA-4C48-A446-913036199B3A}"/>
    <cellStyle name="Normal 3 2 4 5" xfId="178" xr:uid="{F771FD17-06A3-4B1E-8420-081F2FA12CFA}"/>
    <cellStyle name="Normal 3 2 5" xfId="38" xr:uid="{6F460C10-3A9B-4AAA-8708-3D7A7AEB65D3}"/>
    <cellStyle name="Normal 3 2 5 2" xfId="44" xr:uid="{47619377-510A-41BD-854F-AC47C94C41A5}"/>
    <cellStyle name="Normal 3 2 5 2 2" xfId="197" xr:uid="{5362A361-7816-4670-90A1-10E9660F0EE8}"/>
    <cellStyle name="Normal 3 2 5 3" xfId="191" xr:uid="{2044F249-E2E5-4EC7-92F8-A98B63453743}"/>
    <cellStyle name="Normal 3 2 6" xfId="66" xr:uid="{9658E2B0-15D9-43F5-97E3-E2435013C329}"/>
    <cellStyle name="Normal 3 2 6 2" xfId="219" xr:uid="{AF2668F3-C4B6-493B-8DE5-3F0B2475E360}"/>
    <cellStyle name="Normal 3 2 7" xfId="46" xr:uid="{6B831102-A65F-4F5D-B871-D9E50BFFAE1C}"/>
    <cellStyle name="Normal 3 2 7 2" xfId="199" xr:uid="{4E9F35D8-D81B-4EF6-B900-2C16263D9C2D}"/>
    <cellStyle name="Normal 3 2 8" xfId="93" xr:uid="{90BCFBAE-B387-4D90-8DD7-67A306C782B9}"/>
    <cellStyle name="Normal 3 2 8 2" xfId="246" xr:uid="{5B2F765A-8341-415C-BE77-D3368141DF8A}"/>
    <cellStyle name="Normal 3 2 9" xfId="42" xr:uid="{3C245835-9661-461D-ABA3-19ECDBD4E411}"/>
    <cellStyle name="Normal 3 2 9 2" xfId="195" xr:uid="{BE71EDA6-10E1-4FB4-B7B9-76F234E5862F}"/>
    <cellStyle name="Normal 3 3" xfId="14" xr:uid="{EDE0E316-C49C-4174-8E53-EA507040EA80}"/>
    <cellStyle name="Normal 3 3 2" xfId="71" xr:uid="{A5213A19-6DA0-4F74-B940-08155E9C56FC}"/>
    <cellStyle name="Normal 3 3 2 2" xfId="224" xr:uid="{C5734B20-64D2-49E4-8C99-C6745D61A56B}"/>
    <cellStyle name="Normal 3 3 3" xfId="98" xr:uid="{C46A5BBC-7236-431F-A420-C43FB5F0E01E}"/>
    <cellStyle name="Normal 3 3 3 2" xfId="251" xr:uid="{4E62196B-139D-41B9-81A7-78922B843DBB}"/>
    <cellStyle name="Normal 3 3 4" xfId="132" xr:uid="{78C10962-43EC-46D9-A2B7-7B63481A45C4}"/>
    <cellStyle name="Normal 3 3 4 2" xfId="282" xr:uid="{CEFAE7CB-9CE9-4511-B094-195C26AF5CA1}"/>
    <cellStyle name="Normal 3 3 5" xfId="169" xr:uid="{DE234362-F0AA-42FF-9187-22F519705724}"/>
    <cellStyle name="Normal 3 4" xfId="27" xr:uid="{74D2B526-B11F-4B85-BB50-EB82C56AECAF}"/>
    <cellStyle name="Normal 3 5" xfId="34" xr:uid="{2FC1A6C4-2418-455C-BCE4-FA64E3340DBA}"/>
    <cellStyle name="Normal 3 5 2" xfId="48" xr:uid="{3A7F5781-8A2F-4C4D-85EE-F168FEC38A59}"/>
    <cellStyle name="Normal 3 5 2 2" xfId="201" xr:uid="{73872E34-9A7C-47B7-ACDB-B3445558BA43}"/>
    <cellStyle name="Normal 3 5 3" xfId="56" xr:uid="{EE10EEB8-EAE3-49F8-B63A-C0BED2E98CC2}"/>
    <cellStyle name="Normal 3 5 3 2" xfId="209" xr:uid="{DB3944A9-FF78-4954-9CC1-1631F591FE9A}"/>
    <cellStyle name="Normal 3 5 4" xfId="187" xr:uid="{BEC5A194-F949-43D0-9DF8-252E1B3C52BD}"/>
    <cellStyle name="Normal 3 6" xfId="62" xr:uid="{E67FC60C-C870-48EE-9331-B118918146B1}"/>
    <cellStyle name="Normal 3 6 2" xfId="215" xr:uid="{5245C8E1-BE7E-4451-A11F-CD6476B0D75A}"/>
    <cellStyle name="Normal 3 7" xfId="88" xr:uid="{D6FBD8F5-1432-4B0D-9C32-A447E3B2F9A3}"/>
    <cellStyle name="Normal 3 7 2" xfId="241" xr:uid="{0842C1DB-05C1-4D6F-B993-CA7FCA716F8E}"/>
    <cellStyle name="Normal 3 8" xfId="122" xr:uid="{B6FF858C-33AC-4C26-8AF4-B181125592DC}"/>
    <cellStyle name="Normal 3 8 2" xfId="272" xr:uid="{AAD9ED88-8D49-4F20-8D91-1B3EF454F3AC}"/>
    <cellStyle name="Normal 3 9" xfId="149" xr:uid="{5A4FEAAC-618D-4E39-825E-9CE3B7EFA2D8}"/>
    <cellStyle name="Normal 3 9 2" xfId="299" xr:uid="{DD0E1DF6-16F6-40EE-ABAC-1AF299517682}"/>
    <cellStyle name="Normal 4" xfId="22" xr:uid="{3B714B1C-6F99-4428-BA7C-0C404E9B6672}"/>
    <cellStyle name="Normal 4 10" xfId="176" xr:uid="{394114F6-A137-4E42-B576-FC25690D9418}"/>
    <cellStyle name="Normal 4 2" xfId="33" xr:uid="{2586984A-95FC-4AAC-B14B-96B2B194FC37}"/>
    <cellStyle name="Normal 4 2 2" xfId="47" xr:uid="{9F3280D1-84A6-4230-8575-8ADC057F4640}"/>
    <cellStyle name="Normal 4 2 2 2" xfId="200" xr:uid="{FD1B20BC-124C-4421-8475-5E587AFFF981}"/>
    <cellStyle name="Normal 4 2 3" xfId="55" xr:uid="{7C3C49FD-2DE4-4923-A4DD-EF8DCED2AC4B}"/>
    <cellStyle name="Normal 4 2 3 2" xfId="208" xr:uid="{E9D69A4F-2E7B-4080-8751-DFCC03B8441C}"/>
    <cellStyle name="Normal 4 2 4" xfId="118" xr:uid="{CF3AA925-681C-4D28-8C3E-8A20D0E2BF7F}"/>
    <cellStyle name="Normal 4 2 4 2" xfId="270" xr:uid="{75582307-CD62-4272-A58F-EA0BD5A8838E}"/>
    <cellStyle name="Normal 4 2 5" xfId="157" xr:uid="{5CCFE0C4-A98E-4C5B-A661-ED6EC85CD765}"/>
    <cellStyle name="Normal 4 2 5 2" xfId="308" xr:uid="{E37C20C9-A872-4204-9503-60A63CE01E07}"/>
    <cellStyle name="Normal 4 2 6" xfId="186" xr:uid="{937F593F-236B-44E5-B0A0-FA022A188D44}"/>
    <cellStyle name="Normal 4 3" xfId="58" xr:uid="{6A6CE698-BD7C-440B-BB75-4C37057135F5}"/>
    <cellStyle name="Normal 4 3 2" xfId="50" xr:uid="{B69AC75F-F9FE-426C-9EFA-89B4DF902767}"/>
    <cellStyle name="Normal 4 3 2 2" xfId="203" xr:uid="{E46F7C7C-DB05-4A17-8498-F5BD92E58E1D}"/>
    <cellStyle name="Normal 4 3 3" xfId="211" xr:uid="{3F973023-E890-49BA-BCFC-E6C5530EE8A4}"/>
    <cellStyle name="Normal 4 4" xfId="51" xr:uid="{93599661-5886-42A1-BCE9-A25FA31D2963}"/>
    <cellStyle name="Normal 4 4 2" xfId="204" xr:uid="{CA09D61F-756B-40BD-9F47-02587779B0D8}"/>
    <cellStyle name="Normal 4 5" xfId="78" xr:uid="{D23F2A7B-0A4F-437E-AEFC-92B52C3A9113}"/>
    <cellStyle name="Normal 4 5 2" xfId="231" xr:uid="{527347F0-1D49-405E-A608-28B0284568DB}"/>
    <cellStyle name="Normal 4 6" xfId="105" xr:uid="{A4C6C187-7955-445D-8048-B6261C8EDED3}"/>
    <cellStyle name="Normal 4 6 2" xfId="258" xr:uid="{2B2AA87D-930A-42C1-B78E-A93CFC115784}"/>
    <cellStyle name="Normal 4 7" xfId="119" xr:uid="{A1554499-D716-49F5-95B3-96338D0A86A4}"/>
    <cellStyle name="Normal 4 7 2" xfId="271" xr:uid="{49877649-037E-4E7E-ADC2-69528AA5CB21}"/>
    <cellStyle name="Normal 4 8" xfId="139" xr:uid="{AFD4FFA3-6C07-4DE7-9540-907B503B1A21}"/>
    <cellStyle name="Normal 4 8 2" xfId="289" xr:uid="{80EC9840-EDB0-4D4D-A95F-4B4A4B66861F}"/>
    <cellStyle name="Normal 4 9" xfId="155" xr:uid="{B6C74406-98B2-4C91-9C96-6CC6979AFFF0}"/>
    <cellStyle name="Normal 4 9 2" xfId="306" xr:uid="{606DE297-E55D-4228-A3E8-1C48482F06C8}"/>
    <cellStyle name="Normal 5" xfId="21" xr:uid="{64545E8B-075A-47C7-B297-9569EBD39407}"/>
    <cellStyle name="Normal 6" xfId="30" xr:uid="{E7AF0B15-6860-4476-A226-3B0D15712201}"/>
    <cellStyle name="Normal 6 2" xfId="36" xr:uid="{4241E19C-43A2-4662-92F0-C8975E051E6A}"/>
    <cellStyle name="Normal 6 2 2" xfId="189" xr:uid="{10ECA628-3C18-4201-B58A-6A608CC2D202}"/>
    <cellStyle name="Normal 6 3" xfId="59" xr:uid="{ED3934C0-5C79-4427-BD36-1398ED11FC4F}"/>
    <cellStyle name="Normal 6 3 2" xfId="212" xr:uid="{D063C5CF-5C8A-4A27-9038-0BBF16A2517F}"/>
    <cellStyle name="Normal 6 4" xfId="52" xr:uid="{53E3875E-0095-4208-BDB9-8F0AE09EABE7}"/>
    <cellStyle name="Normal 6 4 2" xfId="205" xr:uid="{D6AF9786-98D7-4D06-B79F-9124EB067FA0}"/>
    <cellStyle name="Normal 6 5" xfId="85" xr:uid="{960E6149-A59B-4FBD-84A4-B6EB85815297}"/>
    <cellStyle name="Normal 6 5 2" xfId="238" xr:uid="{39654F93-0A11-4650-83D5-F89F91E8CB15}"/>
    <cellStyle name="Normal 6 6" xfId="112" xr:uid="{68F65C9E-7136-4F27-93C9-04DEAF0261A5}"/>
    <cellStyle name="Normal 6 6 2" xfId="265" xr:uid="{3510F47C-E99A-4086-8006-DF7F6ACE75FB}"/>
    <cellStyle name="Normal 6 7" xfId="146" xr:uid="{BAD402DA-1D63-4BD2-84D2-4EDE38317380}"/>
    <cellStyle name="Normal 6 7 2" xfId="296" xr:uid="{842EE123-4F14-49B8-AE2E-389CD0AF80AA}"/>
    <cellStyle name="Normal 6 8" xfId="159" xr:uid="{B5EA711F-6CBD-471E-9ACC-146705917EC7}"/>
    <cellStyle name="Normal 6 8 2" xfId="310" xr:uid="{CC253EB6-31B4-4A54-89E5-DC5BD483509B}"/>
    <cellStyle name="Normal 6 9" xfId="183" xr:uid="{71C49200-33B4-48ED-AFC9-04870AE1EE49}"/>
    <cellStyle name="Normal 7" xfId="115" xr:uid="{81EC48FB-5E5E-43FB-87A8-FFD51C9A7A28}"/>
    <cellStyle name="Normal 8" xfId="120" xr:uid="{68CD8B13-A7BB-4570-907B-4E6B34962BD6}"/>
    <cellStyle name="Pourcentage 2" xfId="5" xr:uid="{08F95858-F134-4E59-94B0-555B63F4BC80}"/>
    <cellStyle name="Pourcentage 2 2" xfId="16" xr:uid="{580388A3-0314-4C78-B444-46C1B6D8B510}"/>
    <cellStyle name="Pourcentage 2 2 2" xfId="73" xr:uid="{94E05AA3-FF45-4AB9-8635-FA0256970FF2}"/>
    <cellStyle name="Pourcentage 2 2 2 2" xfId="226" xr:uid="{EC1DD103-38B7-429A-A8ED-BAAE0718E321}"/>
    <cellStyle name="Pourcentage 2 2 3" xfId="100" xr:uid="{8E32516D-3CFE-46F3-AB6B-B60246715D40}"/>
    <cellStyle name="Pourcentage 2 2 3 2" xfId="253" xr:uid="{EDBD601F-5F56-4613-B164-39B9E4F488D2}"/>
    <cellStyle name="Pourcentage 2 2 4" xfId="134" xr:uid="{E347527C-7B56-43CB-8EFD-BB2B52B58F75}"/>
    <cellStyle name="Pourcentage 2 2 4 2" xfId="284" xr:uid="{2787FE19-5964-4F1C-8E40-1E7C550DD83C}"/>
    <cellStyle name="Pourcentage 2 2 5" xfId="171" xr:uid="{6A9C1257-F3DF-4561-BC7C-B168DE1C6CB3}"/>
    <cellStyle name="Pourcentage 2 3" xfId="64" xr:uid="{EE7547A8-F479-480B-9249-43A75AE80B08}"/>
    <cellStyle name="Pourcentage 2 3 2" xfId="217" xr:uid="{214F866A-741E-4194-9E85-37E9FDBD7E55}"/>
    <cellStyle name="Pourcentage 2 4" xfId="90" xr:uid="{E0753ED3-9732-4E0B-AE24-9144BE8EF537}"/>
    <cellStyle name="Pourcentage 2 4 2" xfId="243" xr:uid="{E38AD838-5A73-4082-A063-D36A35B5861E}"/>
    <cellStyle name="Pourcentage 2 5" xfId="124" xr:uid="{57B7A9BF-DE43-4432-9FD5-7059EDC2A9D7}"/>
    <cellStyle name="Pourcentage 2 5 2" xfId="274" xr:uid="{65A8D42C-D7CA-4BE8-9980-ECC603BC6270}"/>
    <cellStyle name="Pourcentage 2 6" xfId="151" xr:uid="{6010F809-CBFC-4008-BEE8-8EAFBC2CA6EE}"/>
    <cellStyle name="Pourcentage 2 6 2" xfId="301" xr:uid="{0CC76294-3AB5-4201-ACC5-4D70B5DD2761}"/>
    <cellStyle name="Pourcentage 2 7" xfId="162" xr:uid="{9433767E-7478-4ADD-9164-005AA0E20FDB}"/>
    <cellStyle name="Pourcentage 3" xfId="8" xr:uid="{13233A57-72B5-4E19-80AA-7D31B03B7618}"/>
  </cellStyles>
  <dxfs count="0"/>
  <tableStyles count="0" defaultTableStyle="TableStyleMedium2" defaultPivotStyle="PivotStyleLight16"/>
  <colors>
    <mruColors>
      <color rgb="FF00FF00"/>
      <color rgb="FF0000FF"/>
      <color rgb="FF99FFCC"/>
      <color rgb="FF29F750"/>
      <color rgb="FFC1FFE0"/>
      <color rgb="FFFBFBFB"/>
      <color rgb="FFFFFFCC"/>
      <color rgb="FFFFFF99"/>
      <color rgb="FFCCFF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11431</xdr:colOff>
      <xdr:row>54</xdr:row>
      <xdr:rowOff>28575</xdr:rowOff>
    </xdr:from>
    <xdr:to>
      <xdr:col>6</xdr:col>
      <xdr:colOff>57150</xdr:colOff>
      <xdr:row>56</xdr:row>
      <xdr:rowOff>19050</xdr:rowOff>
    </xdr:to>
    <xdr:sp macro="" textlink="">
      <xdr:nvSpPr>
        <xdr:cNvPr id="2" name="Accolade fermante 1">
          <a:extLst>
            <a:ext uri="{FF2B5EF4-FFF2-40B4-BE49-F238E27FC236}">
              <a16:creationId xmlns:a16="http://schemas.microsoft.com/office/drawing/2014/main" id="{ECCA6B5A-35D9-4697-8692-7A54B8CC7007}"/>
            </a:ext>
          </a:extLst>
        </xdr:cNvPr>
        <xdr:cNvSpPr/>
      </xdr:nvSpPr>
      <xdr:spPr>
        <a:xfrm>
          <a:off x="4583431" y="8772525"/>
          <a:ext cx="45719" cy="314325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285D5E-6A1C-4567-9074-471B32B497F6}">
  <sheetPr>
    <pageSetUpPr fitToPage="1"/>
  </sheetPr>
  <dimension ref="A1:P126"/>
  <sheetViews>
    <sheetView showGridLines="0" showZeros="0" tabSelected="1" view="pageBreakPreview" zoomScale="70" zoomScaleNormal="70" zoomScaleSheetLayoutView="70" workbookViewId="0">
      <selection activeCell="T124" sqref="T124"/>
    </sheetView>
  </sheetViews>
  <sheetFormatPr baseColWidth="10" defaultRowHeight="14.25"/>
  <cols>
    <col min="1" max="1" width="7.140625" style="8" customWidth="1"/>
    <col min="2" max="4" width="11.42578125" style="7"/>
    <col min="5" max="5" width="32.7109375" style="7" customWidth="1"/>
    <col min="6" max="6" width="6" style="7" customWidth="1"/>
    <col min="7" max="7" width="9.140625" style="6" hidden="1" customWidth="1"/>
    <col min="8" max="8" width="9.7109375" style="6" customWidth="1"/>
    <col min="9" max="9" width="12.28515625" style="5" hidden="1" customWidth="1"/>
    <col min="10" max="10" width="12.28515625" style="5" customWidth="1"/>
    <col min="11" max="11" width="14.42578125" style="5" bestFit="1" customWidth="1"/>
    <col min="12" max="13" width="11.42578125" style="3"/>
    <col min="14" max="14" width="0" style="3" hidden="1" customWidth="1"/>
    <col min="15" max="16384" width="11.42578125" style="3"/>
  </cols>
  <sheetData>
    <row r="1" spans="1:14" ht="27" customHeight="1" thickBot="1">
      <c r="A1" s="96" t="s">
        <v>192</v>
      </c>
      <c r="B1" s="97"/>
      <c r="C1" s="98"/>
      <c r="D1" s="99" t="s">
        <v>1</v>
      </c>
      <c r="E1" s="100"/>
      <c r="F1" s="100"/>
      <c r="G1" s="100"/>
      <c r="H1" s="100"/>
      <c r="I1" s="100"/>
      <c r="J1" s="100"/>
      <c r="K1" s="101"/>
    </row>
    <row r="2" spans="1:14" ht="24.95" customHeight="1">
      <c r="A2" s="102" t="s">
        <v>191</v>
      </c>
      <c r="B2" s="103"/>
      <c r="C2" s="104"/>
      <c r="D2" s="111"/>
      <c r="E2" s="112"/>
      <c r="F2" s="112"/>
      <c r="G2" s="112"/>
      <c r="H2" s="112"/>
      <c r="I2" s="112"/>
      <c r="J2" s="112"/>
      <c r="K2" s="113"/>
    </row>
    <row r="3" spans="1:14" ht="24.95" customHeight="1">
      <c r="A3" s="105"/>
      <c r="B3" s="106"/>
      <c r="C3" s="107"/>
      <c r="D3" s="114" t="s">
        <v>190</v>
      </c>
      <c r="E3" s="115"/>
      <c r="F3" s="115"/>
      <c r="G3" s="115"/>
      <c r="H3" s="115"/>
      <c r="I3" s="115"/>
      <c r="J3" s="115"/>
      <c r="K3" s="116"/>
      <c r="N3" s="92">
        <v>0.94</v>
      </c>
    </row>
    <row r="4" spans="1:14" ht="27.75" customHeight="1" thickBot="1">
      <c r="A4" s="108"/>
      <c r="B4" s="109"/>
      <c r="C4" s="110"/>
      <c r="D4" s="117"/>
      <c r="E4" s="118"/>
      <c r="F4" s="118"/>
      <c r="G4" s="118"/>
      <c r="H4" s="118"/>
      <c r="I4" s="118"/>
      <c r="J4" s="118"/>
      <c r="K4" s="119"/>
    </row>
    <row r="5" spans="1:14" ht="12.75" customHeight="1">
      <c r="A5" s="136" t="s">
        <v>189</v>
      </c>
      <c r="B5" s="139" t="s">
        <v>188</v>
      </c>
      <c r="C5" s="140"/>
      <c r="D5" s="140"/>
      <c r="E5" s="141"/>
      <c r="F5" s="147" t="s">
        <v>4</v>
      </c>
      <c r="G5" s="150" t="s">
        <v>187</v>
      </c>
      <c r="H5" s="150" t="s">
        <v>187</v>
      </c>
      <c r="I5" s="127" t="s">
        <v>186</v>
      </c>
      <c r="J5" s="127" t="s">
        <v>186</v>
      </c>
      <c r="K5" s="130" t="s">
        <v>185</v>
      </c>
    </row>
    <row r="6" spans="1:14" ht="12.75">
      <c r="A6" s="137"/>
      <c r="B6" s="111"/>
      <c r="C6" s="142"/>
      <c r="D6" s="142"/>
      <c r="E6" s="143"/>
      <c r="F6" s="148"/>
      <c r="G6" s="151"/>
      <c r="H6" s="151"/>
      <c r="I6" s="128"/>
      <c r="J6" s="128"/>
      <c r="K6" s="131"/>
    </row>
    <row r="7" spans="1:14" ht="13.5" thickBot="1">
      <c r="A7" s="138"/>
      <c r="B7" s="144"/>
      <c r="C7" s="145"/>
      <c r="D7" s="145"/>
      <c r="E7" s="146"/>
      <c r="F7" s="149"/>
      <c r="G7" s="152"/>
      <c r="H7" s="152"/>
      <c r="I7" s="129"/>
      <c r="J7" s="129"/>
      <c r="K7" s="132"/>
    </row>
    <row r="8" spans="1:14" ht="15" customHeight="1">
      <c r="A8" s="61"/>
      <c r="B8" s="60"/>
      <c r="C8" s="59"/>
      <c r="D8" s="58"/>
      <c r="E8" s="57"/>
      <c r="F8" s="56"/>
      <c r="G8" s="55"/>
      <c r="H8" s="55"/>
      <c r="I8" s="25"/>
      <c r="J8" s="25"/>
      <c r="K8" s="21"/>
    </row>
    <row r="9" spans="1:14" ht="15" customHeight="1">
      <c r="A9" s="51" t="s">
        <v>184</v>
      </c>
      <c r="B9" s="50" t="s">
        <v>183</v>
      </c>
      <c r="C9" s="36"/>
      <c r="D9" s="2"/>
      <c r="E9" s="54"/>
      <c r="F9" s="31"/>
      <c r="G9" s="35"/>
      <c r="H9" s="35"/>
      <c r="I9" s="25"/>
      <c r="J9" s="25"/>
      <c r="K9" s="21"/>
    </row>
    <row r="10" spans="1:14" ht="15" customHeight="1">
      <c r="A10" s="53"/>
      <c r="B10" s="52"/>
      <c r="C10" s="47"/>
      <c r="D10" s="46"/>
      <c r="E10" s="45"/>
      <c r="F10" s="31"/>
      <c r="G10" s="35"/>
      <c r="H10" s="35"/>
      <c r="I10" s="25"/>
      <c r="J10" s="25"/>
      <c r="K10" s="21"/>
    </row>
    <row r="11" spans="1:14" ht="15" customHeight="1">
      <c r="A11" s="51" t="s">
        <v>182</v>
      </c>
      <c r="B11" s="133" t="s">
        <v>181</v>
      </c>
      <c r="C11" s="134"/>
      <c r="D11" s="134"/>
      <c r="E11" s="135"/>
      <c r="F11" s="31"/>
      <c r="G11" s="35"/>
      <c r="H11" s="35"/>
      <c r="I11" s="25"/>
      <c r="J11" s="25"/>
      <c r="K11" s="21"/>
    </row>
    <row r="12" spans="1:14" ht="15" customHeight="1">
      <c r="A12" s="53"/>
      <c r="B12" s="52"/>
      <c r="C12" s="47"/>
      <c r="D12" s="46"/>
      <c r="E12" s="45"/>
      <c r="F12" s="31"/>
      <c r="G12" s="35"/>
      <c r="H12" s="35"/>
      <c r="I12" s="25"/>
      <c r="J12" s="25"/>
      <c r="K12" s="21"/>
    </row>
    <row r="13" spans="1:14" ht="15" customHeight="1">
      <c r="A13" s="51" t="s">
        <v>180</v>
      </c>
      <c r="B13" s="50" t="s">
        <v>179</v>
      </c>
      <c r="C13" s="47"/>
      <c r="D13" s="46"/>
      <c r="E13" s="45"/>
      <c r="F13" s="31"/>
      <c r="G13" s="35"/>
      <c r="H13" s="35"/>
      <c r="I13" s="25"/>
      <c r="J13" s="25"/>
      <c r="K13" s="21"/>
    </row>
    <row r="14" spans="1:14" ht="15" customHeight="1">
      <c r="A14" s="51"/>
      <c r="B14" s="50"/>
      <c r="C14" s="47"/>
      <c r="D14" s="46"/>
      <c r="E14" s="45"/>
      <c r="F14" s="31"/>
      <c r="G14" s="35"/>
      <c r="H14" s="35"/>
      <c r="I14" s="25"/>
      <c r="J14" s="25"/>
      <c r="K14" s="21"/>
    </row>
    <row r="15" spans="1:14" ht="15" customHeight="1">
      <c r="A15" s="29" t="s">
        <v>178</v>
      </c>
      <c r="B15" s="49" t="s">
        <v>177</v>
      </c>
      <c r="C15" s="47"/>
      <c r="D15" s="46"/>
      <c r="E15" s="45"/>
      <c r="F15" s="31"/>
      <c r="G15" s="35"/>
      <c r="H15" s="35"/>
      <c r="I15" s="25"/>
      <c r="J15" s="25"/>
      <c r="K15" s="21"/>
    </row>
    <row r="16" spans="1:14" ht="15" customHeight="1">
      <c r="A16" s="29"/>
      <c r="B16" s="49"/>
      <c r="C16" s="47"/>
      <c r="D16" s="46"/>
      <c r="E16" s="45"/>
      <c r="F16" s="31"/>
      <c r="G16" s="35"/>
      <c r="H16" s="35"/>
      <c r="I16" s="25"/>
      <c r="J16" s="25"/>
      <c r="K16" s="21"/>
    </row>
    <row r="17" spans="1:12" ht="15" customHeight="1">
      <c r="A17" s="29" t="s">
        <v>176</v>
      </c>
      <c r="B17" s="49" t="s">
        <v>175</v>
      </c>
      <c r="C17" s="47"/>
      <c r="D17" s="46"/>
      <c r="E17" s="45"/>
      <c r="F17" s="31" t="s">
        <v>146</v>
      </c>
      <c r="G17" s="35"/>
      <c r="H17" s="35"/>
      <c r="I17" s="25"/>
      <c r="J17" s="25"/>
      <c r="K17" s="21"/>
    </row>
    <row r="18" spans="1:12" ht="15" customHeight="1">
      <c r="A18" s="29"/>
      <c r="B18" s="48"/>
      <c r="C18" s="47"/>
      <c r="D18" s="46"/>
      <c r="E18" s="45"/>
      <c r="F18" s="31"/>
      <c r="G18" s="35"/>
      <c r="H18" s="35"/>
      <c r="I18" s="25"/>
      <c r="J18" s="25"/>
      <c r="K18" s="21"/>
    </row>
    <row r="19" spans="1:12" ht="15" customHeight="1">
      <c r="A19" s="29" t="s">
        <v>174</v>
      </c>
      <c r="B19" s="48" t="s">
        <v>173</v>
      </c>
      <c r="C19" s="47"/>
      <c r="D19" s="46"/>
      <c r="E19" s="45"/>
      <c r="F19" s="31" t="s">
        <v>98</v>
      </c>
      <c r="G19" s="30">
        <v>1</v>
      </c>
      <c r="H19" s="30">
        <v>1</v>
      </c>
      <c r="I19" s="25">
        <v>300000</v>
      </c>
      <c r="J19" s="25"/>
      <c r="K19" s="21"/>
    </row>
    <row r="20" spans="1:12" ht="15" customHeight="1">
      <c r="A20" s="29" t="s">
        <v>172</v>
      </c>
      <c r="C20" s="1" t="s">
        <v>171</v>
      </c>
      <c r="D20" s="2"/>
      <c r="E20" s="28"/>
      <c r="F20" s="31"/>
      <c r="G20" s="35"/>
      <c r="H20" s="35"/>
      <c r="I20" s="25"/>
      <c r="J20" s="25"/>
      <c r="K20" s="21"/>
    </row>
    <row r="21" spans="1:12" ht="15" customHeight="1">
      <c r="A21" s="29" t="s">
        <v>170</v>
      </c>
      <c r="C21" s="3" t="s">
        <v>169</v>
      </c>
      <c r="D21" s="2"/>
      <c r="E21" s="28"/>
      <c r="F21" s="31"/>
      <c r="G21" s="35"/>
      <c r="H21" s="35"/>
      <c r="I21" s="44"/>
      <c r="J21" s="44"/>
      <c r="K21" s="21"/>
      <c r="L21" s="42">
        <f>+G21*K21</f>
        <v>0</v>
      </c>
    </row>
    <row r="22" spans="1:12" ht="15" customHeight="1">
      <c r="A22" s="29" t="s">
        <v>168</v>
      </c>
      <c r="C22" s="3" t="s">
        <v>167</v>
      </c>
      <c r="D22" s="2"/>
      <c r="E22" s="28"/>
      <c r="F22" s="31" t="s">
        <v>146</v>
      </c>
      <c r="G22" s="35"/>
      <c r="H22" s="35"/>
      <c r="I22" s="25"/>
      <c r="J22" s="25"/>
      <c r="K22" s="21"/>
    </row>
    <row r="23" spans="1:12" ht="15" customHeight="1">
      <c r="A23" s="29" t="s">
        <v>166</v>
      </c>
      <c r="C23" s="3" t="s">
        <v>165</v>
      </c>
      <c r="D23" s="1"/>
      <c r="E23" s="28"/>
      <c r="F23" s="31" t="s">
        <v>146</v>
      </c>
      <c r="G23" s="35"/>
      <c r="H23" s="35"/>
      <c r="I23" s="25"/>
      <c r="J23" s="25"/>
      <c r="K23" s="21"/>
    </row>
    <row r="24" spans="1:12" ht="15" customHeight="1">
      <c r="A24" s="29" t="s">
        <v>164</v>
      </c>
      <c r="C24" s="3" t="s">
        <v>163</v>
      </c>
      <c r="D24" s="1"/>
      <c r="E24" s="28"/>
      <c r="F24" s="31" t="s">
        <v>146</v>
      </c>
      <c r="G24" s="35"/>
      <c r="H24" s="35"/>
      <c r="I24" s="25"/>
      <c r="J24" s="25"/>
      <c r="K24" s="21"/>
    </row>
    <row r="25" spans="1:12" ht="15" customHeight="1">
      <c r="A25" s="29" t="s">
        <v>162</v>
      </c>
      <c r="C25" s="3" t="s">
        <v>161</v>
      </c>
      <c r="D25" s="2"/>
      <c r="E25" s="28"/>
      <c r="F25" s="31" t="s">
        <v>146</v>
      </c>
      <c r="G25" s="35"/>
      <c r="H25" s="35"/>
      <c r="I25" s="25"/>
      <c r="J25" s="25"/>
      <c r="K25" s="21"/>
    </row>
    <row r="26" spans="1:12" ht="15" customHeight="1">
      <c r="A26" s="29" t="s">
        <v>160</v>
      </c>
      <c r="C26" s="1" t="s">
        <v>159</v>
      </c>
      <c r="D26" s="2"/>
      <c r="E26" s="28"/>
      <c r="F26" s="31" t="s">
        <v>146</v>
      </c>
      <c r="G26" s="35"/>
      <c r="H26" s="35"/>
      <c r="I26" s="25"/>
      <c r="J26" s="25"/>
      <c r="K26" s="21"/>
    </row>
    <row r="27" spans="1:12" ht="15" customHeight="1">
      <c r="A27" s="29" t="s">
        <v>158</v>
      </c>
      <c r="C27" s="3" t="s">
        <v>157</v>
      </c>
      <c r="D27" s="2"/>
      <c r="E27" s="28"/>
      <c r="F27" s="31" t="s">
        <v>146</v>
      </c>
      <c r="G27" s="35"/>
      <c r="H27" s="35"/>
      <c r="I27" s="25"/>
      <c r="J27" s="25"/>
      <c r="K27" s="21"/>
    </row>
    <row r="28" spans="1:12" ht="15" customHeight="1">
      <c r="A28" s="29" t="s">
        <v>156</v>
      </c>
      <c r="C28" s="3" t="s">
        <v>155</v>
      </c>
      <c r="D28" s="1"/>
      <c r="E28" s="28"/>
      <c r="F28" s="31" t="s">
        <v>146</v>
      </c>
      <c r="G28" s="35"/>
      <c r="H28" s="35"/>
      <c r="I28" s="25"/>
      <c r="J28" s="25"/>
      <c r="K28" s="21"/>
    </row>
    <row r="29" spans="1:12" ht="15" customHeight="1">
      <c r="A29" s="29" t="s">
        <v>154</v>
      </c>
      <c r="C29" s="3" t="s">
        <v>153</v>
      </c>
      <c r="D29" s="1"/>
      <c r="E29" s="28"/>
      <c r="F29" s="31" t="s">
        <v>146</v>
      </c>
      <c r="G29" s="35"/>
      <c r="H29" s="35"/>
      <c r="I29" s="25"/>
      <c r="J29" s="25"/>
      <c r="K29" s="21"/>
    </row>
    <row r="30" spans="1:12" ht="15" customHeight="1">
      <c r="A30" s="29" t="s">
        <v>152</v>
      </c>
      <c r="C30" s="3" t="s">
        <v>151</v>
      </c>
      <c r="D30" s="1"/>
      <c r="E30" s="28"/>
      <c r="F30" s="31" t="s">
        <v>146</v>
      </c>
      <c r="G30" s="35"/>
      <c r="H30" s="35"/>
      <c r="I30" s="25"/>
      <c r="J30" s="25"/>
      <c r="K30" s="21"/>
    </row>
    <row r="31" spans="1:12" ht="15" customHeight="1">
      <c r="A31" s="29" t="s">
        <v>150</v>
      </c>
      <c r="C31" s="3" t="s">
        <v>149</v>
      </c>
      <c r="D31" s="1"/>
      <c r="E31" s="28"/>
      <c r="F31" s="31" t="s">
        <v>146</v>
      </c>
      <c r="G31" s="35"/>
      <c r="H31" s="35"/>
      <c r="I31" s="25"/>
      <c r="J31" s="25"/>
      <c r="K31" s="21"/>
    </row>
    <row r="32" spans="1:12" ht="15" customHeight="1">
      <c r="A32" s="29" t="s">
        <v>148</v>
      </c>
      <c r="C32" s="3" t="s">
        <v>147</v>
      </c>
      <c r="D32" s="1"/>
      <c r="E32" s="28"/>
      <c r="F32" s="31" t="s">
        <v>146</v>
      </c>
      <c r="G32" s="35"/>
      <c r="H32" s="35"/>
      <c r="I32" s="25"/>
      <c r="J32" s="25"/>
      <c r="K32" s="21"/>
    </row>
    <row r="33" spans="1:16" ht="15" customHeight="1">
      <c r="A33" s="29"/>
      <c r="C33" s="3"/>
      <c r="D33" s="1"/>
      <c r="E33" s="28"/>
      <c r="F33" s="31"/>
      <c r="G33" s="35"/>
      <c r="H33" s="35"/>
      <c r="I33" s="25"/>
      <c r="J33" s="25"/>
      <c r="K33" s="21"/>
    </row>
    <row r="34" spans="1:16" ht="12.75">
      <c r="A34" s="29" t="s">
        <v>145</v>
      </c>
      <c r="B34" s="3" t="s">
        <v>144</v>
      </c>
      <c r="C34" s="36"/>
      <c r="D34" s="1"/>
      <c r="E34" s="28"/>
      <c r="F34" s="31"/>
      <c r="G34" s="35"/>
      <c r="H34" s="35"/>
      <c r="I34" s="25"/>
      <c r="J34" s="25"/>
      <c r="K34" s="21"/>
    </row>
    <row r="35" spans="1:16" ht="15" customHeight="1">
      <c r="A35" s="29" t="s">
        <v>143</v>
      </c>
      <c r="B35" s="3" t="s">
        <v>142</v>
      </c>
      <c r="C35" s="3"/>
      <c r="D35" s="1"/>
      <c r="E35" s="28"/>
      <c r="F35" s="31" t="s">
        <v>98</v>
      </c>
      <c r="G35" s="30">
        <v>1</v>
      </c>
      <c r="H35" s="30">
        <v>1</v>
      </c>
      <c r="I35" s="25">
        <v>100000</v>
      </c>
      <c r="J35" s="25"/>
      <c r="K35" s="21"/>
      <c r="M35" s="1"/>
      <c r="N35" s="28"/>
      <c r="O35" s="43"/>
      <c r="P35" s="28"/>
    </row>
    <row r="36" spans="1:16" ht="15" customHeight="1">
      <c r="A36" s="29" t="s">
        <v>141</v>
      </c>
      <c r="B36" s="3" t="s">
        <v>140</v>
      </c>
      <c r="D36" s="1"/>
      <c r="E36" s="28"/>
      <c r="F36" s="31" t="s">
        <v>5</v>
      </c>
      <c r="G36" s="35">
        <f>140+395+28</f>
        <v>563</v>
      </c>
      <c r="H36" s="35">
        <v>563</v>
      </c>
      <c r="I36" s="25">
        <v>125</v>
      </c>
      <c r="J36" s="25"/>
      <c r="K36" s="21"/>
      <c r="M36" s="1"/>
      <c r="N36" s="28"/>
      <c r="O36" s="43"/>
      <c r="P36" s="28"/>
    </row>
    <row r="37" spans="1:16" ht="15" customHeight="1">
      <c r="A37" s="29" t="s">
        <v>139</v>
      </c>
      <c r="B37" s="3" t="s">
        <v>138</v>
      </c>
      <c r="D37" s="2"/>
      <c r="E37" s="28"/>
      <c r="F37" s="31"/>
      <c r="G37" s="35"/>
      <c r="H37" s="35"/>
      <c r="I37" s="25"/>
      <c r="J37" s="25"/>
      <c r="K37" s="21"/>
      <c r="M37" s="2"/>
      <c r="N37" s="28"/>
      <c r="O37" s="43"/>
      <c r="P37" s="28"/>
    </row>
    <row r="38" spans="1:16" ht="15" customHeight="1">
      <c r="A38" s="29"/>
      <c r="B38" s="3"/>
      <c r="C38" s="3" t="s">
        <v>137</v>
      </c>
      <c r="D38" s="2"/>
      <c r="E38" s="28"/>
      <c r="F38" s="31" t="s">
        <v>5</v>
      </c>
      <c r="G38" s="35">
        <v>32</v>
      </c>
      <c r="H38" s="35">
        <v>32</v>
      </c>
      <c r="I38" s="25">
        <v>150</v>
      </c>
      <c r="J38" s="25"/>
      <c r="K38" s="21"/>
      <c r="M38" s="2"/>
      <c r="N38" s="28"/>
      <c r="O38" s="43"/>
      <c r="P38" s="28"/>
    </row>
    <row r="39" spans="1:16" ht="15" customHeight="1">
      <c r="A39" s="29"/>
      <c r="B39" s="3"/>
      <c r="C39" s="3" t="s">
        <v>136</v>
      </c>
      <c r="D39" s="2"/>
      <c r="E39" s="28"/>
      <c r="F39" s="31" t="s">
        <v>8</v>
      </c>
      <c r="G39" s="30">
        <v>1</v>
      </c>
      <c r="H39" s="30">
        <v>1</v>
      </c>
      <c r="I39" s="25">
        <v>1500</v>
      </c>
      <c r="J39" s="25"/>
      <c r="K39" s="21"/>
      <c r="M39" s="2"/>
      <c r="N39" s="28"/>
      <c r="O39" s="43"/>
      <c r="P39" s="28"/>
    </row>
    <row r="40" spans="1:16" ht="15" customHeight="1">
      <c r="A40" s="29" t="s">
        <v>135</v>
      </c>
      <c r="B40" s="3" t="s">
        <v>134</v>
      </c>
      <c r="D40" s="1"/>
      <c r="E40" s="28"/>
      <c r="F40" s="31" t="s">
        <v>98</v>
      </c>
      <c r="G40" s="30">
        <v>1</v>
      </c>
      <c r="H40" s="30">
        <v>1</v>
      </c>
      <c r="I40" s="25">
        <v>13000</v>
      </c>
      <c r="J40" s="25"/>
      <c r="K40" s="21"/>
      <c r="M40" s="1"/>
      <c r="N40" s="28"/>
      <c r="O40" s="43"/>
      <c r="P40" s="28"/>
    </row>
    <row r="41" spans="1:16" ht="15" customHeight="1">
      <c r="A41" s="29"/>
      <c r="C41" s="3"/>
      <c r="D41" s="1"/>
      <c r="E41" s="28"/>
      <c r="F41" s="31"/>
      <c r="G41" s="35"/>
      <c r="H41" s="35"/>
      <c r="I41" s="25"/>
      <c r="J41" s="25"/>
      <c r="K41" s="21"/>
      <c r="M41" s="1"/>
      <c r="N41" s="28"/>
      <c r="O41" s="43"/>
      <c r="P41" s="28"/>
    </row>
    <row r="42" spans="1:16" ht="15" customHeight="1">
      <c r="A42" s="29" t="s">
        <v>133</v>
      </c>
      <c r="B42" s="3" t="s">
        <v>2</v>
      </c>
      <c r="C42" s="3"/>
      <c r="D42" s="1"/>
      <c r="E42" s="28"/>
      <c r="F42" s="31"/>
      <c r="G42" s="35"/>
      <c r="H42" s="35"/>
      <c r="I42" s="25"/>
      <c r="J42" s="25"/>
      <c r="K42" s="21"/>
      <c r="M42" s="1"/>
      <c r="N42" s="28"/>
      <c r="O42" s="43"/>
      <c r="P42" s="28"/>
    </row>
    <row r="43" spans="1:16" ht="15" customHeight="1">
      <c r="A43" s="29" t="s">
        <v>132</v>
      </c>
      <c r="C43" s="3" t="s">
        <v>131</v>
      </c>
      <c r="D43" s="1"/>
      <c r="E43" s="28"/>
      <c r="F43" s="31" t="s">
        <v>98</v>
      </c>
      <c r="G43" s="30">
        <v>1</v>
      </c>
      <c r="H43" s="30">
        <v>1</v>
      </c>
      <c r="I43" s="25">
        <v>3800</v>
      </c>
      <c r="J43" s="25"/>
      <c r="K43" s="21"/>
      <c r="M43" s="1"/>
      <c r="N43" s="28"/>
      <c r="O43" s="43"/>
      <c r="P43" s="28"/>
    </row>
    <row r="44" spans="1:16" ht="15" customHeight="1">
      <c r="A44" s="29" t="s">
        <v>130</v>
      </c>
      <c r="C44" s="3" t="s">
        <v>129</v>
      </c>
      <c r="D44" s="3"/>
      <c r="E44" s="28"/>
      <c r="F44" s="31" t="s">
        <v>98</v>
      </c>
      <c r="G44" s="30">
        <v>1</v>
      </c>
      <c r="H44" s="30">
        <v>1</v>
      </c>
      <c r="I44" s="25">
        <v>6000</v>
      </c>
      <c r="J44" s="25"/>
      <c r="K44" s="21"/>
      <c r="M44" s="1"/>
      <c r="N44" s="28"/>
      <c r="O44" s="43"/>
      <c r="P44" s="28"/>
    </row>
    <row r="45" spans="1:16" ht="15" customHeight="1">
      <c r="A45" s="29" t="s">
        <v>128</v>
      </c>
      <c r="C45" s="3" t="s">
        <v>127</v>
      </c>
      <c r="D45" s="1"/>
      <c r="E45" s="28"/>
      <c r="F45" s="31" t="s">
        <v>98</v>
      </c>
      <c r="G45" s="30">
        <v>1</v>
      </c>
      <c r="H45" s="30">
        <v>1</v>
      </c>
      <c r="I45" s="38">
        <v>70000</v>
      </c>
      <c r="J45" s="25"/>
      <c r="K45" s="21"/>
    </row>
    <row r="46" spans="1:16" ht="15" customHeight="1">
      <c r="A46" s="29"/>
      <c r="B46" s="3"/>
      <c r="C46" s="36"/>
      <c r="D46" s="1"/>
      <c r="E46" s="28"/>
      <c r="F46" s="31"/>
      <c r="G46" s="35"/>
      <c r="H46" s="35"/>
      <c r="I46" s="25"/>
      <c r="J46" s="25"/>
      <c r="K46" s="21"/>
    </row>
    <row r="47" spans="1:16" ht="15" customHeight="1">
      <c r="A47" s="29" t="s">
        <v>126</v>
      </c>
      <c r="B47" s="3" t="s">
        <v>125</v>
      </c>
      <c r="C47" s="1"/>
      <c r="D47" s="2"/>
      <c r="E47" s="28"/>
      <c r="F47" s="31"/>
      <c r="G47" s="35"/>
      <c r="H47" s="35"/>
      <c r="I47" s="25"/>
      <c r="J47" s="25"/>
      <c r="K47" s="21"/>
    </row>
    <row r="48" spans="1:16" ht="15" customHeight="1">
      <c r="A48" s="29" t="s">
        <v>124</v>
      </c>
      <c r="C48" s="3" t="s">
        <v>123</v>
      </c>
      <c r="D48" s="1"/>
      <c r="E48" s="28"/>
      <c r="F48" s="31" t="s">
        <v>98</v>
      </c>
      <c r="G48" s="30">
        <v>1</v>
      </c>
      <c r="H48" s="30">
        <v>1</v>
      </c>
      <c r="I48" s="25">
        <v>18000</v>
      </c>
      <c r="J48" s="25"/>
      <c r="K48" s="21"/>
    </row>
    <row r="49" spans="1:12" ht="15" customHeight="1">
      <c r="A49" s="29" t="s">
        <v>122</v>
      </c>
      <c r="C49" s="3" t="s">
        <v>121</v>
      </c>
      <c r="D49" s="1"/>
      <c r="E49" s="28"/>
      <c r="F49" s="31" t="s">
        <v>21</v>
      </c>
      <c r="G49" s="35">
        <v>4300</v>
      </c>
      <c r="H49" s="35">
        <v>4300</v>
      </c>
      <c r="I49" s="25">
        <v>30</v>
      </c>
      <c r="J49" s="25"/>
      <c r="K49" s="21"/>
    </row>
    <row r="50" spans="1:12" ht="15" customHeight="1">
      <c r="A50" s="29" t="s">
        <v>120</v>
      </c>
      <c r="C50" s="3" t="s">
        <v>119</v>
      </c>
      <c r="D50" s="1"/>
      <c r="E50" s="28"/>
      <c r="F50" s="31"/>
      <c r="G50" s="35"/>
      <c r="H50" s="35"/>
      <c r="I50" s="25"/>
      <c r="J50" s="25"/>
      <c r="K50" s="21"/>
    </row>
    <row r="51" spans="1:12" s="80" customFormat="1" ht="15" customHeight="1">
      <c r="A51" s="78"/>
      <c r="B51" s="79"/>
      <c r="D51" s="81" t="s">
        <v>118</v>
      </c>
      <c r="E51" s="82"/>
      <c r="F51" s="83" t="s">
        <v>194</v>
      </c>
      <c r="G51" s="91"/>
      <c r="H51" s="91"/>
      <c r="I51" s="84"/>
      <c r="J51" s="84"/>
      <c r="K51" s="85"/>
    </row>
    <row r="52" spans="1:12" ht="15" customHeight="1">
      <c r="A52" s="29"/>
      <c r="C52" s="3"/>
      <c r="D52" s="1" t="s">
        <v>117</v>
      </c>
      <c r="E52" s="28"/>
      <c r="F52" s="31" t="s">
        <v>98</v>
      </c>
      <c r="G52" s="30">
        <v>1</v>
      </c>
      <c r="H52" s="30">
        <v>1</v>
      </c>
      <c r="I52" s="25">
        <v>5000</v>
      </c>
      <c r="J52" s="25"/>
      <c r="K52" s="21"/>
    </row>
    <row r="53" spans="1:12" ht="15" customHeight="1">
      <c r="A53" s="29" t="s">
        <v>116</v>
      </c>
      <c r="C53" s="3" t="s">
        <v>115</v>
      </c>
      <c r="D53" s="2"/>
      <c r="E53" s="28"/>
      <c r="F53" s="31" t="s">
        <v>5</v>
      </c>
      <c r="G53" s="35">
        <v>2600</v>
      </c>
      <c r="H53" s="35">
        <v>2600</v>
      </c>
      <c r="I53" s="25">
        <v>3</v>
      </c>
      <c r="J53" s="25"/>
      <c r="K53" s="21"/>
    </row>
    <row r="54" spans="1:12" ht="15" customHeight="1">
      <c r="A54" s="29" t="s">
        <v>114</v>
      </c>
      <c r="C54" s="3" t="s">
        <v>113</v>
      </c>
      <c r="D54" s="1"/>
      <c r="E54" s="28"/>
      <c r="F54" s="31" t="s">
        <v>98</v>
      </c>
      <c r="G54" s="30">
        <v>1</v>
      </c>
      <c r="H54" s="30">
        <v>1</v>
      </c>
      <c r="I54" s="25">
        <v>2000</v>
      </c>
      <c r="J54" s="25"/>
      <c r="K54" s="21"/>
    </row>
    <row r="55" spans="1:12" ht="15" customHeight="1">
      <c r="A55" s="29" t="s">
        <v>112</v>
      </c>
      <c r="C55" s="3" t="s">
        <v>111</v>
      </c>
      <c r="D55" s="1"/>
      <c r="E55" s="28"/>
      <c r="F55" s="125" t="s">
        <v>21</v>
      </c>
      <c r="G55" s="120">
        <v>303</v>
      </c>
      <c r="H55" s="120">
        <v>303</v>
      </c>
      <c r="I55" s="121">
        <v>50</v>
      </c>
      <c r="J55" s="121"/>
      <c r="K55" s="123"/>
    </row>
    <row r="56" spans="1:12" ht="15" customHeight="1">
      <c r="A56" s="29" t="s">
        <v>110</v>
      </c>
      <c r="C56" s="3" t="s">
        <v>109</v>
      </c>
      <c r="D56" s="2"/>
      <c r="E56" s="28"/>
      <c r="F56" s="126"/>
      <c r="G56" s="120"/>
      <c r="H56" s="120"/>
      <c r="I56" s="122"/>
      <c r="J56" s="122"/>
      <c r="K56" s="124"/>
    </row>
    <row r="57" spans="1:12" ht="15" customHeight="1">
      <c r="A57" s="29" t="s">
        <v>108</v>
      </c>
      <c r="C57" s="3" t="s">
        <v>107</v>
      </c>
      <c r="D57" s="2"/>
      <c r="E57" s="28"/>
      <c r="F57" s="31" t="s">
        <v>10</v>
      </c>
      <c r="G57" s="35"/>
      <c r="H57" s="35"/>
      <c r="I57" s="38"/>
      <c r="J57" s="38"/>
      <c r="K57" s="21"/>
    </row>
    <row r="58" spans="1:12" ht="15" customHeight="1">
      <c r="A58" s="29"/>
      <c r="B58" s="3"/>
      <c r="C58" s="1"/>
      <c r="D58" s="2"/>
      <c r="E58" s="28"/>
      <c r="F58" s="31"/>
      <c r="G58" s="35"/>
      <c r="H58" s="35"/>
      <c r="I58" s="38"/>
      <c r="J58" s="38"/>
      <c r="K58" s="21"/>
    </row>
    <row r="59" spans="1:12" s="93" customFormat="1" ht="15" customHeight="1">
      <c r="A59" s="29" t="s">
        <v>106</v>
      </c>
      <c r="B59" s="3" t="s">
        <v>105</v>
      </c>
      <c r="C59" s="1"/>
      <c r="D59" s="2"/>
      <c r="E59" s="28"/>
      <c r="F59" s="77" t="s">
        <v>193</v>
      </c>
      <c r="G59" s="35"/>
      <c r="H59" s="35"/>
      <c r="I59" s="38"/>
      <c r="J59" s="38"/>
      <c r="K59" s="64"/>
    </row>
    <row r="60" spans="1:12" ht="15" customHeight="1">
      <c r="A60" s="29"/>
      <c r="B60" s="3"/>
      <c r="C60" s="1"/>
      <c r="D60" s="2"/>
      <c r="E60" s="28"/>
      <c r="F60" s="31"/>
      <c r="G60" s="35"/>
      <c r="H60" s="35"/>
      <c r="I60" s="38"/>
      <c r="J60" s="38"/>
      <c r="K60" s="21"/>
    </row>
    <row r="61" spans="1:12" ht="15" customHeight="1">
      <c r="A61" s="29" t="s">
        <v>104</v>
      </c>
      <c r="B61" s="1" t="s">
        <v>103</v>
      </c>
      <c r="C61" s="36"/>
      <c r="D61" s="2"/>
      <c r="E61" s="28"/>
      <c r="F61" s="31"/>
      <c r="G61" s="35"/>
      <c r="H61" s="35"/>
      <c r="I61" s="38"/>
      <c r="J61" s="38"/>
      <c r="K61" s="21"/>
    </row>
    <row r="62" spans="1:12" ht="15" customHeight="1">
      <c r="A62" s="29" t="s">
        <v>102</v>
      </c>
      <c r="C62" s="3" t="s">
        <v>101</v>
      </c>
      <c r="D62" s="2"/>
      <c r="E62" s="28"/>
      <c r="F62" s="31" t="s">
        <v>8</v>
      </c>
      <c r="G62" s="41">
        <v>1</v>
      </c>
      <c r="H62" s="30">
        <v>1</v>
      </c>
      <c r="I62" s="25">
        <v>35000</v>
      </c>
      <c r="J62" s="25"/>
      <c r="K62" s="21"/>
    </row>
    <row r="63" spans="1:12" ht="15" customHeight="1">
      <c r="A63" s="29" t="s">
        <v>100</v>
      </c>
      <c r="C63" s="3" t="s">
        <v>99</v>
      </c>
      <c r="D63" s="2"/>
      <c r="E63" s="28"/>
      <c r="F63" s="31" t="s">
        <v>98</v>
      </c>
      <c r="G63" s="30">
        <v>1</v>
      </c>
      <c r="H63" s="30">
        <v>1</v>
      </c>
      <c r="I63" s="25">
        <v>3000</v>
      </c>
      <c r="J63" s="25"/>
      <c r="K63" s="21"/>
    </row>
    <row r="64" spans="1:12" ht="15" customHeight="1">
      <c r="A64" s="29" t="s">
        <v>97</v>
      </c>
      <c r="C64" s="3" t="s">
        <v>96</v>
      </c>
      <c r="D64" s="2"/>
      <c r="E64" s="28"/>
      <c r="F64" s="31" t="s">
        <v>5</v>
      </c>
      <c r="G64" s="35">
        <v>716</v>
      </c>
      <c r="H64" s="35">
        <v>716</v>
      </c>
      <c r="I64" s="25">
        <v>15</v>
      </c>
      <c r="J64" s="25"/>
      <c r="K64" s="21"/>
      <c r="L64" s="37"/>
    </row>
    <row r="65" spans="1:12" s="93" customFormat="1" ht="17.25" customHeight="1">
      <c r="A65" s="29" t="s">
        <v>95</v>
      </c>
      <c r="B65" s="7"/>
      <c r="C65" s="3" t="s">
        <v>94</v>
      </c>
      <c r="D65" s="2"/>
      <c r="E65" s="28"/>
      <c r="F65" s="31" t="s">
        <v>21</v>
      </c>
      <c r="G65" s="35"/>
      <c r="H65" s="35">
        <f>335+112+40+50+105</f>
        <v>642</v>
      </c>
      <c r="I65" s="38"/>
      <c r="J65" s="38"/>
      <c r="K65" s="64"/>
      <c r="L65" s="94"/>
    </row>
    <row r="66" spans="1:12" ht="15" customHeight="1">
      <c r="A66" s="29" t="s">
        <v>93</v>
      </c>
      <c r="C66" s="3" t="s">
        <v>92</v>
      </c>
      <c r="D66" s="2"/>
      <c r="E66" s="28"/>
      <c r="F66" s="31" t="s">
        <v>21</v>
      </c>
      <c r="G66" s="35">
        <v>8</v>
      </c>
      <c r="H66" s="35">
        <v>8</v>
      </c>
      <c r="I66" s="25">
        <v>250</v>
      </c>
      <c r="J66" s="25"/>
      <c r="K66" s="21"/>
      <c r="L66" s="37"/>
    </row>
    <row r="67" spans="1:12" ht="15" customHeight="1">
      <c r="A67" s="29" t="s">
        <v>91</v>
      </c>
      <c r="C67" s="3" t="s">
        <v>90</v>
      </c>
      <c r="D67" s="2"/>
      <c r="E67" s="28"/>
      <c r="F67" s="31" t="s">
        <v>21</v>
      </c>
      <c r="G67" s="34">
        <v>248</v>
      </c>
      <c r="H67" s="34">
        <v>248</v>
      </c>
      <c r="I67" s="25">
        <v>410</v>
      </c>
      <c r="J67" s="25"/>
      <c r="K67" s="21"/>
      <c r="L67" s="95"/>
    </row>
    <row r="68" spans="1:12" ht="15" customHeight="1">
      <c r="A68" s="29"/>
      <c r="B68" s="3"/>
      <c r="C68" s="1"/>
      <c r="D68" s="2"/>
      <c r="E68" s="28"/>
      <c r="F68" s="31"/>
      <c r="G68" s="35"/>
      <c r="H68" s="35"/>
      <c r="I68" s="25"/>
      <c r="J68" s="25"/>
      <c r="K68" s="21"/>
    </row>
    <row r="69" spans="1:12" ht="15" customHeight="1">
      <c r="A69" s="29" t="s">
        <v>89</v>
      </c>
      <c r="B69" s="1" t="s">
        <v>24</v>
      </c>
      <c r="C69" s="36"/>
      <c r="D69" s="2"/>
      <c r="E69" s="28"/>
      <c r="F69" s="31" t="s">
        <v>5</v>
      </c>
      <c r="G69" s="35">
        <v>2589</v>
      </c>
      <c r="H69" s="35">
        <v>2589</v>
      </c>
      <c r="I69" s="25">
        <v>140</v>
      </c>
      <c r="J69" s="25"/>
      <c r="K69" s="21"/>
    </row>
    <row r="70" spans="1:12" ht="15" customHeight="1">
      <c r="A70" s="29" t="s">
        <v>88</v>
      </c>
      <c r="B70" s="1" t="s">
        <v>87</v>
      </c>
      <c r="D70" s="39"/>
      <c r="E70" s="28"/>
      <c r="F70" s="31" t="s">
        <v>5</v>
      </c>
      <c r="G70" s="35">
        <v>17</v>
      </c>
      <c r="H70" s="35">
        <v>17</v>
      </c>
      <c r="I70" s="25">
        <v>250</v>
      </c>
      <c r="J70" s="25"/>
      <c r="K70" s="21"/>
      <c r="L70" s="42"/>
    </row>
    <row r="71" spans="1:12" ht="15" customHeight="1">
      <c r="A71" s="29" t="s">
        <v>86</v>
      </c>
      <c r="B71" s="1" t="s">
        <v>85</v>
      </c>
      <c r="C71" s="36"/>
      <c r="D71" s="2"/>
      <c r="E71" s="28"/>
      <c r="F71" s="31"/>
      <c r="G71" s="35"/>
      <c r="H71" s="35"/>
      <c r="I71" s="25"/>
      <c r="J71" s="25"/>
      <c r="K71" s="21"/>
    </row>
    <row r="72" spans="1:12" ht="15" customHeight="1">
      <c r="A72" s="29" t="s">
        <v>84</v>
      </c>
      <c r="B72" s="3"/>
      <c r="C72" s="3" t="s">
        <v>83</v>
      </c>
      <c r="D72" s="2"/>
      <c r="E72" s="28"/>
      <c r="F72" s="31" t="s">
        <v>5</v>
      </c>
      <c r="G72" s="35">
        <v>1027</v>
      </c>
      <c r="H72" s="35">
        <v>1027</v>
      </c>
      <c r="I72" s="25">
        <v>130</v>
      </c>
      <c r="J72" s="25"/>
      <c r="K72" s="21"/>
    </row>
    <row r="73" spans="1:12" ht="15" customHeight="1">
      <c r="A73" s="29" t="s">
        <v>82</v>
      </c>
      <c r="B73" s="3"/>
      <c r="C73" s="3" t="s">
        <v>81</v>
      </c>
      <c r="D73" s="2"/>
      <c r="E73" s="28"/>
      <c r="F73" s="31" t="s">
        <v>5</v>
      </c>
      <c r="G73" s="35">
        <v>271</v>
      </c>
      <c r="H73" s="35">
        <v>271</v>
      </c>
      <c r="I73" s="38">
        <v>55</v>
      </c>
      <c r="J73" s="25"/>
      <c r="K73" s="21"/>
    </row>
    <row r="74" spans="1:12" ht="15" customHeight="1">
      <c r="A74" s="29" t="s">
        <v>80</v>
      </c>
      <c r="B74" s="1"/>
      <c r="C74" s="3" t="s">
        <v>79</v>
      </c>
      <c r="D74" s="39"/>
      <c r="E74" s="28"/>
      <c r="F74" s="31" t="s">
        <v>5</v>
      </c>
      <c r="G74" s="35">
        <v>429</v>
      </c>
      <c r="H74" s="35">
        <v>429</v>
      </c>
      <c r="I74" s="38">
        <v>150</v>
      </c>
      <c r="J74" s="25"/>
      <c r="K74" s="21"/>
      <c r="L74" s="37"/>
    </row>
    <row r="75" spans="1:12" ht="15" customHeight="1">
      <c r="A75" s="29" t="s">
        <v>78</v>
      </c>
      <c r="B75" s="1"/>
      <c r="C75" s="3" t="s">
        <v>77</v>
      </c>
      <c r="D75" s="39"/>
      <c r="E75" s="28"/>
      <c r="F75" s="31" t="s">
        <v>5</v>
      </c>
      <c r="G75" s="35">
        <v>271</v>
      </c>
      <c r="H75" s="35">
        <v>271</v>
      </c>
      <c r="I75" s="38">
        <v>150</v>
      </c>
      <c r="J75" s="25"/>
      <c r="K75" s="21"/>
    </row>
    <row r="76" spans="1:12" ht="15" customHeight="1">
      <c r="A76" s="29" t="s">
        <v>76</v>
      </c>
      <c r="B76" s="3"/>
      <c r="C76" s="3" t="s">
        <v>75</v>
      </c>
      <c r="D76" s="2"/>
      <c r="E76" s="28"/>
      <c r="F76" s="31" t="s">
        <v>5</v>
      </c>
      <c r="G76" s="35">
        <v>271</v>
      </c>
      <c r="H76" s="35">
        <v>271</v>
      </c>
      <c r="I76" s="38">
        <v>30</v>
      </c>
      <c r="J76" s="25"/>
      <c r="K76" s="21"/>
      <c r="L76" s="37"/>
    </row>
    <row r="77" spans="1:12" ht="15" customHeight="1">
      <c r="A77" s="29" t="s">
        <v>74</v>
      </c>
      <c r="B77" s="3"/>
      <c r="C77" s="3" t="s">
        <v>73</v>
      </c>
      <c r="D77" s="2"/>
      <c r="E77" s="28"/>
      <c r="F77" s="31" t="s">
        <v>6</v>
      </c>
      <c r="G77" s="35">
        <v>71</v>
      </c>
      <c r="H77" s="35">
        <v>71</v>
      </c>
      <c r="I77" s="38">
        <v>50</v>
      </c>
      <c r="J77" s="25"/>
      <c r="K77" s="21"/>
      <c r="L77" s="37"/>
    </row>
    <row r="78" spans="1:12" ht="15" customHeight="1">
      <c r="A78" s="29" t="s">
        <v>72</v>
      </c>
      <c r="B78" s="3"/>
      <c r="C78" s="3" t="s">
        <v>71</v>
      </c>
      <c r="D78" s="2"/>
      <c r="E78" s="28"/>
      <c r="F78" s="31" t="s">
        <v>8</v>
      </c>
      <c r="G78" s="30">
        <v>2</v>
      </c>
      <c r="H78" s="30">
        <v>2</v>
      </c>
      <c r="I78" s="38">
        <v>600</v>
      </c>
      <c r="J78" s="25"/>
      <c r="K78" s="21"/>
      <c r="L78" s="37"/>
    </row>
    <row r="79" spans="1:12" ht="15" customHeight="1">
      <c r="A79" s="29" t="s">
        <v>70</v>
      </c>
      <c r="B79" s="3"/>
      <c r="C79" s="3" t="s">
        <v>69</v>
      </c>
      <c r="D79" s="2"/>
      <c r="E79" s="28"/>
      <c r="F79" s="31" t="s">
        <v>8</v>
      </c>
      <c r="G79" s="30">
        <v>2</v>
      </c>
      <c r="H79" s="30">
        <v>2</v>
      </c>
      <c r="I79" s="38">
        <v>2800</v>
      </c>
      <c r="J79" s="25"/>
      <c r="K79" s="21"/>
      <c r="L79" s="37"/>
    </row>
    <row r="80" spans="1:12" ht="15" customHeight="1">
      <c r="A80" s="29"/>
      <c r="B80" s="3"/>
      <c r="C80" s="1"/>
      <c r="D80" s="2"/>
      <c r="E80" s="28"/>
      <c r="F80" s="31"/>
      <c r="G80" s="35"/>
      <c r="H80" s="35"/>
      <c r="I80" s="25"/>
      <c r="J80" s="25"/>
      <c r="K80" s="21"/>
    </row>
    <row r="81" spans="1:12" ht="15" customHeight="1">
      <c r="A81" s="29" t="s">
        <v>68</v>
      </c>
      <c r="B81" s="3" t="s">
        <v>67</v>
      </c>
      <c r="C81" s="1"/>
      <c r="D81" s="2"/>
      <c r="E81" s="28"/>
      <c r="F81" s="31" t="s">
        <v>5</v>
      </c>
      <c r="G81" s="35">
        <v>5071</v>
      </c>
      <c r="H81" s="35">
        <v>5071</v>
      </c>
      <c r="I81" s="25">
        <v>110</v>
      </c>
      <c r="J81" s="25"/>
      <c r="K81" s="21"/>
    </row>
    <row r="82" spans="1:12" ht="15" customHeight="1">
      <c r="A82" s="29"/>
      <c r="B82" s="3"/>
      <c r="C82" s="1"/>
      <c r="D82" s="2"/>
      <c r="E82" s="28"/>
      <c r="F82" s="31"/>
      <c r="G82" s="35"/>
      <c r="H82" s="35"/>
      <c r="I82" s="25"/>
      <c r="J82" s="25"/>
      <c r="K82" s="21"/>
    </row>
    <row r="83" spans="1:12" ht="15" customHeight="1">
      <c r="A83" s="29" t="s">
        <v>66</v>
      </c>
      <c r="B83" s="3" t="s">
        <v>65</v>
      </c>
      <c r="C83" s="1"/>
      <c r="D83" s="2"/>
      <c r="E83" s="28"/>
      <c r="F83" s="31" t="s">
        <v>6</v>
      </c>
      <c r="G83" s="35">
        <v>122</v>
      </c>
      <c r="H83" s="35">
        <v>122</v>
      </c>
      <c r="I83" s="25">
        <v>200</v>
      </c>
      <c r="J83" s="25"/>
      <c r="K83" s="21"/>
    </row>
    <row r="84" spans="1:12" ht="15" customHeight="1">
      <c r="A84" s="29"/>
      <c r="B84" s="3"/>
      <c r="C84" s="1"/>
      <c r="D84" s="2"/>
      <c r="E84" s="28"/>
      <c r="F84" s="31"/>
      <c r="G84" s="35"/>
      <c r="H84" s="35"/>
      <c r="I84" s="25"/>
      <c r="J84" s="25"/>
      <c r="K84" s="21"/>
    </row>
    <row r="85" spans="1:12" ht="15" customHeight="1">
      <c r="A85" s="29" t="s">
        <v>64</v>
      </c>
      <c r="B85" s="3" t="s">
        <v>63</v>
      </c>
      <c r="C85" s="1"/>
      <c r="D85" s="2"/>
      <c r="E85" s="28"/>
      <c r="F85" s="31" t="s">
        <v>21</v>
      </c>
      <c r="G85" s="34">
        <v>28</v>
      </c>
      <c r="H85" s="34">
        <v>28</v>
      </c>
      <c r="I85" s="25">
        <v>1700</v>
      </c>
      <c r="J85" s="25"/>
      <c r="K85" s="21"/>
    </row>
    <row r="86" spans="1:12" ht="15" customHeight="1">
      <c r="A86" s="29"/>
      <c r="B86" s="3"/>
      <c r="C86" s="1"/>
      <c r="D86" s="2"/>
      <c r="E86" s="28"/>
      <c r="F86" s="31"/>
      <c r="G86" s="35"/>
      <c r="H86" s="35"/>
      <c r="I86" s="25"/>
      <c r="J86" s="25"/>
      <c r="K86" s="21"/>
    </row>
    <row r="87" spans="1:12" ht="15" customHeight="1">
      <c r="A87" s="29" t="s">
        <v>62</v>
      </c>
      <c r="B87" s="1" t="s">
        <v>61</v>
      </c>
      <c r="D87" s="39"/>
      <c r="E87" s="28"/>
      <c r="F87" s="31" t="s">
        <v>21</v>
      </c>
      <c r="G87" s="34">
        <v>81</v>
      </c>
      <c r="H87" s="34">
        <v>81</v>
      </c>
      <c r="I87" s="25">
        <v>1500</v>
      </c>
      <c r="J87" s="25"/>
      <c r="K87" s="21"/>
    </row>
    <row r="88" spans="1:12" ht="15" customHeight="1">
      <c r="A88" s="29"/>
      <c r="B88" s="1"/>
      <c r="D88" s="39"/>
      <c r="E88" s="28"/>
      <c r="F88" s="31"/>
      <c r="G88" s="35"/>
      <c r="H88" s="35"/>
      <c r="I88" s="25"/>
      <c r="J88" s="25"/>
      <c r="K88" s="21"/>
    </row>
    <row r="89" spans="1:12" ht="15" customHeight="1">
      <c r="A89" s="29" t="s">
        <v>60</v>
      </c>
      <c r="B89" s="1" t="s">
        <v>59</v>
      </c>
      <c r="D89" s="39"/>
      <c r="E89" s="28"/>
      <c r="F89" s="31"/>
      <c r="G89" s="35"/>
      <c r="H89" s="35"/>
      <c r="I89" s="25"/>
      <c r="J89" s="25"/>
      <c r="K89" s="21"/>
    </row>
    <row r="90" spans="1:12" ht="15" customHeight="1">
      <c r="A90" s="29"/>
      <c r="B90" s="1"/>
      <c r="C90" s="3" t="s">
        <v>58</v>
      </c>
      <c r="D90" s="2"/>
      <c r="E90" s="28"/>
      <c r="F90" s="31" t="s">
        <v>5</v>
      </c>
      <c r="G90" s="35">
        <v>3540</v>
      </c>
      <c r="H90" s="35">
        <v>3540</v>
      </c>
      <c r="I90" s="25">
        <v>110</v>
      </c>
      <c r="J90" s="25"/>
      <c r="K90" s="21"/>
    </row>
    <row r="91" spans="1:12" ht="15" customHeight="1">
      <c r="A91" s="29"/>
      <c r="B91" s="1"/>
      <c r="C91" s="3" t="s">
        <v>57</v>
      </c>
      <c r="D91" s="2"/>
      <c r="E91" s="28"/>
      <c r="F91" s="31" t="s">
        <v>5</v>
      </c>
      <c r="G91" s="35">
        <v>356</v>
      </c>
      <c r="H91" s="35">
        <v>356</v>
      </c>
      <c r="I91" s="25">
        <v>120</v>
      </c>
      <c r="J91" s="25"/>
      <c r="K91" s="21"/>
    </row>
    <row r="92" spans="1:12" ht="15" customHeight="1">
      <c r="A92" s="29"/>
      <c r="B92" s="1"/>
      <c r="C92" s="3" t="s">
        <v>56</v>
      </c>
      <c r="D92" s="2"/>
      <c r="E92" s="28"/>
      <c r="F92" s="31" t="s">
        <v>5</v>
      </c>
      <c r="G92" s="35">
        <v>661</v>
      </c>
      <c r="H92" s="35">
        <v>661</v>
      </c>
      <c r="I92" s="25">
        <v>130</v>
      </c>
      <c r="J92" s="25"/>
      <c r="K92" s="21"/>
    </row>
    <row r="93" spans="1:12" ht="15" customHeight="1">
      <c r="A93" s="29"/>
      <c r="B93" s="1"/>
      <c r="C93" s="3"/>
      <c r="D93" s="2"/>
      <c r="E93" s="28"/>
      <c r="F93" s="31"/>
      <c r="G93" s="35"/>
      <c r="H93" s="35"/>
      <c r="I93" s="25"/>
      <c r="J93" s="25"/>
      <c r="K93" s="21"/>
    </row>
    <row r="94" spans="1:12" ht="15" customHeight="1">
      <c r="A94" s="29" t="s">
        <v>55</v>
      </c>
      <c r="B94" s="1" t="s">
        <v>54</v>
      </c>
      <c r="D94" s="39"/>
      <c r="E94" s="28"/>
      <c r="F94" s="31" t="s">
        <v>5</v>
      </c>
      <c r="G94" s="35">
        <v>175</v>
      </c>
      <c r="H94" s="35">
        <v>175</v>
      </c>
      <c r="I94" s="25">
        <v>150</v>
      </c>
      <c r="J94" s="25"/>
      <c r="K94" s="21"/>
    </row>
    <row r="95" spans="1:12" ht="15" customHeight="1">
      <c r="A95" s="29"/>
      <c r="B95" s="3"/>
      <c r="C95" s="1"/>
      <c r="D95" s="2"/>
      <c r="E95" s="28"/>
      <c r="F95" s="31"/>
      <c r="G95" s="35"/>
      <c r="H95" s="35"/>
      <c r="I95" s="25"/>
      <c r="J95" s="25"/>
      <c r="K95" s="21"/>
    </row>
    <row r="96" spans="1:12" ht="15" customHeight="1">
      <c r="A96" s="29" t="s">
        <v>53</v>
      </c>
      <c r="B96" s="1" t="s">
        <v>7</v>
      </c>
      <c r="C96" s="36"/>
      <c r="D96" s="2"/>
      <c r="E96" s="28"/>
      <c r="F96" s="31"/>
      <c r="G96" s="35"/>
      <c r="H96" s="35"/>
      <c r="I96" s="25"/>
      <c r="J96" s="25"/>
      <c r="K96" s="21"/>
      <c r="L96" s="40"/>
    </row>
    <row r="97" spans="1:12" ht="15" customHeight="1">
      <c r="A97" s="29" t="s">
        <v>52</v>
      </c>
      <c r="C97" s="1" t="s">
        <v>51</v>
      </c>
      <c r="D97" s="2"/>
      <c r="E97" s="28"/>
      <c r="F97" s="31" t="s">
        <v>21</v>
      </c>
      <c r="G97" s="35" t="s">
        <v>50</v>
      </c>
      <c r="H97" s="35"/>
      <c r="I97" s="25"/>
      <c r="J97" s="25"/>
      <c r="K97" s="21"/>
    </row>
    <row r="98" spans="1:12" ht="15" customHeight="1">
      <c r="A98" s="29" t="s">
        <v>49</v>
      </c>
      <c r="C98" s="1" t="s">
        <v>48</v>
      </c>
      <c r="D98" s="2"/>
      <c r="E98" s="28"/>
      <c r="F98" s="31" t="s">
        <v>3</v>
      </c>
      <c r="G98" s="30">
        <v>2</v>
      </c>
      <c r="H98" s="30">
        <v>2</v>
      </c>
      <c r="I98" s="25">
        <v>6000</v>
      </c>
      <c r="J98" s="25"/>
      <c r="K98" s="21"/>
    </row>
    <row r="99" spans="1:12" ht="15" customHeight="1">
      <c r="A99" s="29" t="s">
        <v>47</v>
      </c>
      <c r="C99" s="3" t="s">
        <v>46</v>
      </c>
      <c r="D99" s="2"/>
      <c r="E99" s="28"/>
      <c r="F99" s="31" t="s">
        <v>8</v>
      </c>
      <c r="G99" s="30">
        <v>1</v>
      </c>
      <c r="H99" s="30">
        <v>1</v>
      </c>
      <c r="I99" s="25">
        <v>5000</v>
      </c>
      <c r="J99" s="25"/>
      <c r="K99" s="21"/>
    </row>
    <row r="100" spans="1:12" ht="15" customHeight="1">
      <c r="A100" s="29" t="s">
        <v>45</v>
      </c>
      <c r="C100" s="3" t="s">
        <v>44</v>
      </c>
      <c r="D100" s="2"/>
      <c r="E100" s="28"/>
      <c r="F100" s="31" t="s">
        <v>6</v>
      </c>
      <c r="G100" s="35">
        <v>194</v>
      </c>
      <c r="H100" s="35">
        <v>194</v>
      </c>
      <c r="I100" s="25">
        <v>100</v>
      </c>
      <c r="J100" s="25"/>
      <c r="K100" s="21"/>
    </row>
    <row r="101" spans="1:12" ht="15" customHeight="1">
      <c r="A101" s="29" t="s">
        <v>43</v>
      </c>
      <c r="C101" s="3" t="s">
        <v>42</v>
      </c>
      <c r="D101" s="2"/>
      <c r="E101" s="28"/>
      <c r="F101" s="31" t="s">
        <v>8</v>
      </c>
      <c r="G101" s="30">
        <v>1</v>
      </c>
      <c r="H101" s="30">
        <v>1</v>
      </c>
      <c r="I101" s="25">
        <v>61000</v>
      </c>
      <c r="J101" s="25"/>
      <c r="K101" s="21"/>
    </row>
    <row r="102" spans="1:12" ht="15" customHeight="1">
      <c r="A102" s="29" t="s">
        <v>41</v>
      </c>
      <c r="C102" s="3" t="s">
        <v>40</v>
      </c>
      <c r="D102" s="2"/>
      <c r="E102" s="28"/>
      <c r="F102" s="31" t="s">
        <v>8</v>
      </c>
      <c r="G102" s="30">
        <v>1</v>
      </c>
      <c r="H102" s="30">
        <v>1</v>
      </c>
      <c r="I102" s="25">
        <v>10000</v>
      </c>
      <c r="J102" s="25"/>
      <c r="K102" s="21"/>
    </row>
    <row r="103" spans="1:12" ht="15" customHeight="1">
      <c r="A103" s="29" t="s">
        <v>39</v>
      </c>
      <c r="C103" s="3" t="s">
        <v>38</v>
      </c>
      <c r="D103" s="2"/>
      <c r="E103" s="28"/>
      <c r="F103" s="31" t="s">
        <v>8</v>
      </c>
      <c r="G103" s="30">
        <v>1</v>
      </c>
      <c r="H103" s="30">
        <v>1</v>
      </c>
      <c r="I103" s="25">
        <v>7000</v>
      </c>
      <c r="J103" s="25"/>
      <c r="K103" s="21"/>
    </row>
    <row r="104" spans="1:12" ht="15" customHeight="1">
      <c r="A104" s="29" t="s">
        <v>37</v>
      </c>
      <c r="C104" s="3" t="s">
        <v>36</v>
      </c>
      <c r="D104" s="2"/>
      <c r="E104" s="28"/>
      <c r="F104" s="31" t="s">
        <v>8</v>
      </c>
      <c r="G104" s="30">
        <v>1</v>
      </c>
      <c r="H104" s="30">
        <v>1</v>
      </c>
      <c r="I104" s="25">
        <v>1500</v>
      </c>
      <c r="J104" s="25"/>
      <c r="K104" s="21"/>
    </row>
    <row r="105" spans="1:12" ht="15" customHeight="1">
      <c r="A105" s="29" t="s">
        <v>35</v>
      </c>
      <c r="C105" s="3" t="s">
        <v>34</v>
      </c>
      <c r="D105" s="2"/>
      <c r="E105" s="28"/>
      <c r="F105" s="31" t="s">
        <v>3</v>
      </c>
      <c r="G105" s="30">
        <v>2</v>
      </c>
      <c r="H105" s="30">
        <v>2</v>
      </c>
      <c r="I105" s="25">
        <v>6000</v>
      </c>
      <c r="J105" s="25"/>
      <c r="K105" s="21"/>
    </row>
    <row r="106" spans="1:12" s="80" customFormat="1" ht="15" customHeight="1">
      <c r="A106" s="78" t="s">
        <v>33</v>
      </c>
      <c r="B106" s="79"/>
      <c r="C106" s="80" t="s">
        <v>32</v>
      </c>
      <c r="D106" s="86"/>
      <c r="E106" s="82"/>
      <c r="F106" s="83" t="s">
        <v>193</v>
      </c>
      <c r="G106" s="87"/>
      <c r="H106" s="87"/>
      <c r="I106" s="84"/>
      <c r="J106" s="84"/>
      <c r="K106" s="85"/>
    </row>
    <row r="107" spans="1:12" s="80" customFormat="1" ht="15" customHeight="1">
      <c r="A107" s="78" t="s">
        <v>31</v>
      </c>
      <c r="B107" s="79"/>
      <c r="C107" s="80" t="s">
        <v>30</v>
      </c>
      <c r="D107" s="86"/>
      <c r="E107" s="82"/>
      <c r="F107" s="83" t="s">
        <v>193</v>
      </c>
      <c r="G107" s="87"/>
      <c r="H107" s="87"/>
      <c r="I107" s="84"/>
      <c r="J107" s="84"/>
      <c r="K107" s="85"/>
    </row>
    <row r="108" spans="1:12" ht="15" customHeight="1">
      <c r="A108" s="29"/>
      <c r="B108" s="3"/>
      <c r="C108" s="3"/>
      <c r="D108" s="39"/>
      <c r="E108" s="28"/>
      <c r="F108" s="31"/>
      <c r="G108" s="35"/>
      <c r="H108" s="35"/>
      <c r="I108" s="38"/>
      <c r="J108" s="38"/>
      <c r="K108" s="21"/>
      <c r="L108" s="37"/>
    </row>
    <row r="109" spans="1:12" ht="15" customHeight="1">
      <c r="A109" s="29" t="s">
        <v>29</v>
      </c>
      <c r="B109" s="1" t="s">
        <v>28</v>
      </c>
      <c r="C109" s="36"/>
      <c r="D109" s="2"/>
      <c r="E109" s="28"/>
      <c r="F109" s="31"/>
      <c r="G109" s="35"/>
      <c r="H109" s="35"/>
      <c r="I109" s="25"/>
      <c r="J109" s="25"/>
      <c r="K109" s="21"/>
    </row>
    <row r="110" spans="1:12" ht="15" customHeight="1">
      <c r="A110" s="29" t="s">
        <v>27</v>
      </c>
      <c r="B110" s="1" t="s">
        <v>26</v>
      </c>
      <c r="C110" s="3"/>
      <c r="D110" s="2"/>
      <c r="E110" s="28"/>
      <c r="F110" s="31" t="s">
        <v>5</v>
      </c>
      <c r="G110" s="35">
        <v>29</v>
      </c>
      <c r="H110" s="35">
        <v>29</v>
      </c>
      <c r="I110" s="25">
        <v>70</v>
      </c>
      <c r="J110" s="25"/>
      <c r="K110" s="21"/>
    </row>
    <row r="111" spans="1:12" ht="15" customHeight="1">
      <c r="A111" s="29" t="s">
        <v>25</v>
      </c>
      <c r="B111" s="1" t="s">
        <v>24</v>
      </c>
      <c r="C111" s="3"/>
      <c r="D111" s="2"/>
      <c r="E111" s="28"/>
      <c r="F111" s="31" t="s">
        <v>5</v>
      </c>
      <c r="G111" s="35">
        <v>29</v>
      </c>
      <c r="H111" s="35">
        <v>29</v>
      </c>
      <c r="I111" s="25">
        <v>50</v>
      </c>
      <c r="J111" s="25"/>
      <c r="K111" s="21"/>
    </row>
    <row r="112" spans="1:12" ht="15" customHeight="1">
      <c r="A112" s="29" t="s">
        <v>23</v>
      </c>
      <c r="B112" s="1" t="s">
        <v>22</v>
      </c>
      <c r="C112" s="3"/>
      <c r="D112" s="2"/>
      <c r="E112" s="28"/>
      <c r="F112" s="31" t="s">
        <v>21</v>
      </c>
      <c r="G112" s="34">
        <v>5.8079999999999998</v>
      </c>
      <c r="H112" s="33">
        <v>5.8079999999999998</v>
      </c>
      <c r="I112" s="25">
        <v>900</v>
      </c>
      <c r="J112" s="25"/>
      <c r="K112" s="21"/>
    </row>
    <row r="113" spans="1:12" ht="15" customHeight="1">
      <c r="A113" s="29" t="s">
        <v>20</v>
      </c>
      <c r="B113" s="1" t="s">
        <v>19</v>
      </c>
      <c r="C113" s="3"/>
      <c r="D113" s="2"/>
      <c r="E113" s="28"/>
      <c r="F113" s="27" t="s">
        <v>5</v>
      </c>
      <c r="G113" s="26">
        <v>12</v>
      </c>
      <c r="H113" s="26">
        <v>12</v>
      </c>
      <c r="I113" s="25">
        <v>150</v>
      </c>
      <c r="J113" s="25"/>
      <c r="K113" s="21"/>
    </row>
    <row r="114" spans="1:12" ht="15" customHeight="1">
      <c r="A114" s="29" t="s">
        <v>18</v>
      </c>
      <c r="B114" s="1" t="s">
        <v>17</v>
      </c>
      <c r="C114" s="3"/>
      <c r="D114" s="2"/>
      <c r="E114" s="28"/>
      <c r="F114" s="31" t="s">
        <v>8</v>
      </c>
      <c r="G114" s="30">
        <v>1</v>
      </c>
      <c r="H114" s="30">
        <v>1</v>
      </c>
      <c r="I114" s="25">
        <v>10000</v>
      </c>
      <c r="J114" s="25"/>
      <c r="K114" s="21"/>
    </row>
    <row r="115" spans="1:12" ht="15" customHeight="1">
      <c r="A115" s="29" t="s">
        <v>16</v>
      </c>
      <c r="B115" s="1" t="s">
        <v>9</v>
      </c>
      <c r="C115" s="3"/>
      <c r="D115" s="2"/>
      <c r="E115" s="28"/>
      <c r="F115" s="31" t="s">
        <v>8</v>
      </c>
      <c r="G115" s="30">
        <v>1</v>
      </c>
      <c r="H115" s="30">
        <v>1</v>
      </c>
      <c r="I115" s="25">
        <v>1000</v>
      </c>
      <c r="J115" s="25"/>
      <c r="K115" s="21"/>
    </row>
    <row r="116" spans="1:12" ht="15" customHeight="1">
      <c r="A116" s="29" t="s">
        <v>13</v>
      </c>
      <c r="B116" s="1" t="s">
        <v>15</v>
      </c>
      <c r="C116" s="3"/>
      <c r="D116" s="2"/>
      <c r="E116" s="28"/>
      <c r="F116" s="31" t="s">
        <v>8</v>
      </c>
      <c r="G116" s="30">
        <v>1</v>
      </c>
      <c r="H116" s="30">
        <v>1</v>
      </c>
      <c r="I116" s="25">
        <v>2000</v>
      </c>
      <c r="J116" s="25"/>
      <c r="K116" s="21"/>
    </row>
    <row r="117" spans="1:12" ht="15" customHeight="1">
      <c r="A117" s="29" t="s">
        <v>13</v>
      </c>
      <c r="B117" s="1" t="s">
        <v>14</v>
      </c>
      <c r="C117" s="3"/>
      <c r="D117" s="2"/>
      <c r="E117" s="32"/>
      <c r="F117" s="31" t="s">
        <v>8</v>
      </c>
      <c r="G117" s="30">
        <v>1</v>
      </c>
      <c r="H117" s="30">
        <v>1</v>
      </c>
      <c r="I117" s="25">
        <v>14000</v>
      </c>
      <c r="J117" s="25"/>
      <c r="K117" s="21"/>
    </row>
    <row r="118" spans="1:12" ht="15" customHeight="1">
      <c r="A118" s="29"/>
      <c r="C118" s="3"/>
      <c r="D118" s="2"/>
      <c r="E118" s="28"/>
      <c r="F118" s="27"/>
      <c r="G118" s="26"/>
      <c r="H118" s="26"/>
      <c r="I118" s="25"/>
      <c r="J118" s="25"/>
      <c r="K118" s="21">
        <f>ROUND(H118*I118,2)</f>
        <v>0</v>
      </c>
    </row>
    <row r="119" spans="1:12" ht="15" customHeight="1">
      <c r="A119" s="16"/>
      <c r="B119" s="20"/>
      <c r="C119" s="63"/>
      <c r="D119" s="19"/>
      <c r="E119" s="18"/>
      <c r="F119" s="13"/>
      <c r="G119" s="12"/>
      <c r="H119" s="12"/>
      <c r="I119" s="25"/>
      <c r="J119" s="25"/>
      <c r="K119" s="21">
        <f>ROUND(H119*I119,2)</f>
        <v>0</v>
      </c>
    </row>
    <row r="120" spans="1:12" ht="15" customHeight="1">
      <c r="A120" s="88"/>
      <c r="B120" s="69"/>
      <c r="C120" s="68"/>
      <c r="D120" s="68"/>
      <c r="E120" s="67"/>
      <c r="F120" s="66"/>
      <c r="G120" s="75"/>
      <c r="H120" s="75"/>
      <c r="I120" s="65"/>
      <c r="J120" s="65"/>
      <c r="K120" s="76"/>
    </row>
    <row r="121" spans="1:12" ht="15" customHeight="1">
      <c r="A121" s="89"/>
      <c r="B121" s="15"/>
      <c r="C121" s="14"/>
      <c r="D121" s="2"/>
      <c r="E121" s="4" t="s">
        <v>0</v>
      </c>
      <c r="F121" s="13"/>
      <c r="G121" s="12"/>
      <c r="H121" s="12"/>
      <c r="I121" s="11"/>
      <c r="J121" s="11"/>
      <c r="K121" s="70">
        <f>SUBTOTAL(9,K8:K119)</f>
        <v>0</v>
      </c>
    </row>
    <row r="122" spans="1:12" ht="15" customHeight="1">
      <c r="A122" s="89"/>
      <c r="B122" s="17"/>
      <c r="C122" s="14"/>
      <c r="D122" s="2"/>
      <c r="E122" s="4" t="s">
        <v>11</v>
      </c>
      <c r="F122" s="13"/>
      <c r="G122" s="12"/>
      <c r="H122" s="12"/>
      <c r="I122" s="11"/>
      <c r="J122" s="11"/>
      <c r="K122" s="70">
        <f>0.2*K121</f>
        <v>0</v>
      </c>
    </row>
    <row r="123" spans="1:12" ht="15" customHeight="1">
      <c r="A123" s="89"/>
      <c r="B123" s="15"/>
      <c r="C123" s="14"/>
      <c r="D123" s="2"/>
      <c r="E123" s="4" t="s">
        <v>12</v>
      </c>
      <c r="F123" s="13"/>
      <c r="G123" s="12"/>
      <c r="H123" s="12"/>
      <c r="I123" s="11"/>
      <c r="J123" s="11"/>
      <c r="K123" s="70">
        <f>+K122+K121</f>
        <v>0</v>
      </c>
    </row>
    <row r="124" spans="1:12" ht="15" customHeight="1">
      <c r="A124" s="90"/>
      <c r="B124" s="71"/>
      <c r="C124" s="72"/>
      <c r="D124" s="73"/>
      <c r="E124" s="74"/>
      <c r="F124" s="24"/>
      <c r="G124" s="23"/>
      <c r="H124" s="23"/>
      <c r="I124" s="62"/>
      <c r="J124" s="62"/>
      <c r="K124" s="22"/>
    </row>
    <row r="125" spans="1:12" ht="12.95" customHeight="1">
      <c r="L125" s="10"/>
    </row>
    <row r="126" spans="1:12" ht="12.95" customHeight="1">
      <c r="L126" s="9"/>
    </row>
  </sheetData>
  <mergeCells count="21">
    <mergeCell ref="I5:I7"/>
    <mergeCell ref="K5:K7"/>
    <mergeCell ref="B11:E11"/>
    <mergeCell ref="A5:A7"/>
    <mergeCell ref="B5:E7"/>
    <mergeCell ref="F5:F7"/>
    <mergeCell ref="G5:G7"/>
    <mergeCell ref="H5:H7"/>
    <mergeCell ref="J5:J7"/>
    <mergeCell ref="G55:G56"/>
    <mergeCell ref="H55:H56"/>
    <mergeCell ref="I55:I56"/>
    <mergeCell ref="K55:K56"/>
    <mergeCell ref="F55:F56"/>
    <mergeCell ref="J55:J56"/>
    <mergeCell ref="A1:C1"/>
    <mergeCell ref="D1:K1"/>
    <mergeCell ref="A2:C4"/>
    <mergeCell ref="D2:K2"/>
    <mergeCell ref="D3:K3"/>
    <mergeCell ref="D4:K4"/>
  </mergeCells>
  <printOptions horizontalCentered="1"/>
  <pageMargins left="0.39370078740157483" right="0.39370078740157483" top="0.39370078740157483" bottom="0.59055118110236227" header="0.19685039370078741" footer="0.19685039370078741"/>
  <pageSetup paperSize="9" scale="83" fitToHeight="0" orientation="portrait" r:id="rId1"/>
  <headerFooter alignWithMargins="0">
    <oddHeader>&amp;R&amp;"Arial,Gras italique"&amp;8Page &amp;P/&amp;N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Lot01-GO</vt:lpstr>
      <vt:lpstr>'Lot01-GO'!Impression_des_titres</vt:lpstr>
      <vt:lpstr>'Lot01-GO'!Zone_d_impression</vt:lpstr>
    </vt:vector>
  </TitlesOfParts>
  <Company>Eurelec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LAOSENGTHONG Laurie</dc:creator>
  <cp:lastModifiedBy>Brigitte GALLONI</cp:lastModifiedBy>
  <cp:lastPrinted>2024-06-19T11:35:39Z</cp:lastPrinted>
  <dcterms:created xsi:type="dcterms:W3CDTF">2005-05-26T12:16:31Z</dcterms:created>
  <dcterms:modified xsi:type="dcterms:W3CDTF">2024-06-24T09:20:36Z</dcterms:modified>
</cp:coreProperties>
</file>